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5" windowHeight="12075" activeTab="0"/>
  </bookViews>
  <sheets>
    <sheet name="www.karampalis.gr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<sst xmlns="http://schemas.openxmlformats.org/spreadsheetml/2006/main" count="34" uniqueCount="32">
  <si>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ΚΥΜΑΤΟΕΙΔΗΣ</t>
  </si>
  <si>
    <t>ΤΡΑΠΕΖΟΕΙΔΗΣ 39/128</t>
  </si>
  <si>
    <t>ΤΡΑΠΕΖΟΕΙΔΗΣ 42/250</t>
  </si>
  <si>
    <t>ΠΑΧΟΣ</t>
  </si>
  <si>
    <t>ΩΦ 896</t>
  </si>
  <si>
    <t>ΩΦ 768</t>
  </si>
  <si>
    <t xml:space="preserve">ΤΥΠΟΣ ΛΑΜΑΡΙΝΑΣ </t>
  </si>
  <si>
    <t>Πάχος (mm)</t>
  </si>
  <si>
    <t>kg/ τρ. μετ</t>
  </si>
  <si>
    <t>Επικάλυψη</t>
  </si>
  <si>
    <t>1 βήμα</t>
  </si>
  <si>
    <t>2 βήματα</t>
  </si>
  <si>
    <t>Απαιτούμενα φύλλα</t>
  </si>
  <si>
    <t>Ρετάλι από τελευταίο φύλλο (m)</t>
  </si>
  <si>
    <t>Βάρος (kg)</t>
  </si>
  <si>
    <t>Επιλέξτε τον τύπο της λαμαρίνας που επιθυμείτε: κυματοειδή ή τραπεζοειδή</t>
  </si>
  <si>
    <r>
      <t>ΤΙΜΗ /m</t>
    </r>
    <r>
      <rPr>
        <vertAlign val="super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(€)</t>
    </r>
  </si>
  <si>
    <t>Πλάτος κτιρίου (m)</t>
  </si>
  <si>
    <t>Μήκος φύλλων (m)</t>
  </si>
  <si>
    <t xml:space="preserve">Επιλέξτε αν θα γίνει επικάλυψη κατά ένα βήμα (=ωφέλιμο) ή δύο βήματα (πιο ασφαλές ιδιαίτερα στις κυματοειδής) </t>
  </si>
  <si>
    <r>
      <t>ΥΠΟΛΟΓΙΣΜΟΣ ΑΠΑΙΤΟΥΜΕΝΩΝ ΕΠΙΚΑΛΥΨΕΩΝ</t>
    </r>
    <r>
      <rPr>
        <vertAlign val="superscript"/>
        <sz val="18"/>
        <color indexed="8"/>
        <rFont val="Calibri"/>
        <family val="2"/>
      </rPr>
      <t xml:space="preserve">         </t>
    </r>
    <r>
      <rPr>
        <vertAlign val="superscript"/>
        <sz val="18"/>
        <color indexed="62"/>
        <rFont val="Calibri"/>
        <family val="2"/>
      </rPr>
      <t xml:space="preserve"> </t>
    </r>
  </si>
  <si>
    <t>www.karampalis.gr</t>
  </si>
  <si>
    <t>ΙΩΑΝΝΗΣ ΚΑΡΑΜΠΑΛΗΣ &amp; ΣΙΑ Ο.Ε.</t>
  </si>
  <si>
    <t>ΓΕΝΝΗΜΑΤΑ &amp; ΜΑΞΙΜΟΥ ΓΡΑΙΚΟΥ 13 ΙΩΑΝΝΙΝΑ</t>
  </si>
  <si>
    <t>ΤΗΛ. 26510 33885, 26510 78885 FΑΧ. 26510 83006</t>
  </si>
  <si>
    <t>ΕΜΠΟΡΙΑ ΜΕΤΑΛΛΩΝ &amp; ΕΙΔΩΝ ΔΟΜΗΣΗΣ</t>
  </si>
  <si>
    <t>Υπολογίζονται τα απαιτούμενα φύλλα, το ρετάλι που απομένει από το τελευταίο φύλλο καθώς και τo συνολικό βάρος των απαιτούμενων φύλλων.</t>
  </si>
  <si>
    <t>Ωφέλιμο πλάτος (m)</t>
  </si>
  <si>
    <t>Επιλέξτε το επιθυμητό ωφέλιμο πλάτος από τα διαθέσιμα για κάθε τύπο και το πάχος του κάθε φύλλου</t>
  </si>
  <si>
    <t>Εισάγετε το πλάτος και το μήκος. (Μήκος = μήκος φύλλου)</t>
  </si>
  <si>
    <t>http://www.karampalis.gr/</t>
  </si>
  <si>
    <t>(Τύποι)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</si>
</sst>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8"/>
      <color indexed="8"/>
      <name val="Calibri"/>
      <family val="2"/>
    </font>
    <font>
      <vertAlign val="superscript"/>
      <sz val="18"/>
      <color indexed="62"/>
      <name val="Calibri"/>
      <family val="2"/>
    </font>
    <font>
      <b/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u val="single"/>
      <sz val="14"/>
      <color theme="1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62">
    <xf numFmtId="0" fontId="0" fillId="0" borderId="0" xfId="0" applyFont="1" applyAlignment="1">
      <alignment/>
    </xf>
    <xf numFmtId="0" fontId="52" fillId="33" borderId="0" xfId="60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4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164" fontId="55" fillId="33" borderId="11" xfId="0" applyNumberFormat="1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53" fillId="2" borderId="12" xfId="0" applyFont="1" applyFill="1" applyBorder="1" applyAlignment="1">
      <alignment/>
    </xf>
    <xf numFmtId="0" fontId="53" fillId="2" borderId="13" xfId="0" applyFont="1" applyFill="1" applyBorder="1" applyAlignment="1">
      <alignment/>
    </xf>
    <xf numFmtId="0" fontId="53" fillId="2" borderId="11" xfId="0" applyFont="1" applyFill="1" applyBorder="1" applyAlignment="1">
      <alignment/>
    </xf>
    <xf numFmtId="0" fontId="55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164" fontId="55" fillId="2" borderId="11" xfId="0" applyNumberFormat="1" applyFont="1" applyFill="1" applyBorder="1" applyAlignment="1">
      <alignment/>
    </xf>
    <xf numFmtId="0" fontId="54" fillId="33" borderId="11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0" fontId="56" fillId="33" borderId="0" xfId="0" applyFont="1" applyFill="1" applyAlignment="1">
      <alignment/>
    </xf>
    <xf numFmtId="0" fontId="54" fillId="33" borderId="0" xfId="0" applyFont="1" applyFill="1" applyAlignment="1" applyProtection="1">
      <alignment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/>
      <protection locked="0"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29" fillId="33" borderId="14" xfId="0" applyFont="1" applyFill="1" applyBorder="1" applyAlignment="1">
      <alignment/>
    </xf>
    <xf numFmtId="14" fontId="29" fillId="33" borderId="0" xfId="0" applyNumberFormat="1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1" fontId="30" fillId="33" borderId="0" xfId="0" applyNumberFormat="1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/>
    </xf>
    <xf numFmtId="0" fontId="57" fillId="33" borderId="0" xfId="60" applyFont="1" applyFill="1" applyBorder="1" applyAlignment="1" applyProtection="1">
      <alignment/>
      <protection/>
    </xf>
    <xf numFmtId="0" fontId="30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8" fillId="33" borderId="0" xfId="60" applyFont="1" applyFill="1" applyAlignment="1" applyProtection="1">
      <alignment/>
      <protection/>
    </xf>
    <xf numFmtId="4" fontId="54" fillId="2" borderId="11" xfId="0" applyNumberFormat="1" applyFont="1" applyFill="1" applyBorder="1" applyAlignment="1" applyProtection="1">
      <alignment horizontal="center"/>
      <protection locked="0"/>
    </xf>
    <xf numFmtId="3" fontId="55" fillId="33" borderId="11" xfId="0" applyNumberFormat="1" applyFont="1" applyFill="1" applyBorder="1" applyAlignment="1" applyProtection="1">
      <alignment horizontal="center"/>
      <protection hidden="1"/>
    </xf>
    <xf numFmtId="4" fontId="54" fillId="33" borderId="11" xfId="0" applyNumberFormat="1" applyFont="1" applyFill="1" applyBorder="1" applyAlignment="1" applyProtection="1">
      <alignment/>
      <protection hidden="1"/>
    </xf>
    <xf numFmtId="165" fontId="55" fillId="33" borderId="11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4" fillId="33" borderId="0" xfId="0" applyFont="1" applyFill="1" applyAlignment="1" applyProtection="1">
      <alignment wrapText="1"/>
      <protection hidden="1"/>
    </xf>
    <xf numFmtId="0" fontId="53" fillId="33" borderId="0" xfId="0" applyFont="1" applyFill="1" applyAlignment="1" applyProtection="1">
      <alignment/>
      <protection hidden="1"/>
    </xf>
    <xf numFmtId="0" fontId="54" fillId="33" borderId="11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6" fillId="10" borderId="17" xfId="0" applyFont="1" applyFill="1" applyBorder="1" applyAlignment="1">
      <alignment horizontal="center"/>
    </xf>
    <xf numFmtId="0" fontId="56" fillId="10" borderId="18" xfId="0" applyFont="1" applyFill="1" applyBorder="1" applyAlignment="1">
      <alignment horizontal="center"/>
    </xf>
    <xf numFmtId="0" fontId="56" fillId="10" borderId="19" xfId="0" applyFont="1" applyFill="1" applyBorder="1" applyAlignment="1">
      <alignment horizontal="center"/>
    </xf>
    <xf numFmtId="0" fontId="49" fillId="33" borderId="0" xfId="60" applyFill="1" applyBorder="1" applyAlignment="1" applyProtection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16</xdr:row>
      <xdr:rowOff>95250</xdr:rowOff>
    </xdr:from>
    <xdr:to>
      <xdr:col>1</xdr:col>
      <xdr:colOff>3514725</xdr:colOff>
      <xdr:row>16</xdr:row>
      <xdr:rowOff>752475</xdr:rowOff>
    </xdr:to>
    <xdr:pic>
      <xdr:nvPicPr>
        <xdr:cNvPr id="1" name="1 - Εικόνα" descr="39-12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467225"/>
          <a:ext cx="3486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17</xdr:row>
      <xdr:rowOff>76200</xdr:rowOff>
    </xdr:from>
    <xdr:to>
      <xdr:col>1</xdr:col>
      <xdr:colOff>3448050</xdr:colOff>
      <xdr:row>17</xdr:row>
      <xdr:rowOff>752475</xdr:rowOff>
    </xdr:to>
    <xdr:pic>
      <xdr:nvPicPr>
        <xdr:cNvPr id="2" name="2 - Εικόνα" descr="42-25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5276850"/>
          <a:ext cx="3190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</xdr:row>
      <xdr:rowOff>66675</xdr:rowOff>
    </xdr:from>
    <xdr:to>
      <xdr:col>1</xdr:col>
      <xdr:colOff>3648075</xdr:colOff>
      <xdr:row>15</xdr:row>
      <xdr:rowOff>600075</xdr:rowOff>
    </xdr:to>
    <xdr:pic>
      <xdr:nvPicPr>
        <xdr:cNvPr id="3" name="3 - Εικόνα" descr="ΚΥΜ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3790950"/>
          <a:ext cx="3629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ampalis.gr/" TargetMode="External" /><Relationship Id="rId2" Type="http://schemas.openxmlformats.org/officeDocument/2006/relationships/hyperlink" Target="http://www.karampalis.gr/" TargetMode="External" /><Relationship Id="rId3" Type="http://schemas.openxmlformats.org/officeDocument/2006/relationships/hyperlink" Target="http://www.karampalis.gr/" TargetMode="External" /><Relationship Id="rId4" Type="http://schemas.openxmlformats.org/officeDocument/2006/relationships/hyperlink" Target="http://www.karampalis.gr/index.php?option=com_virtuemart&amp;page=shop.browse&amp;category_id=40&amp;Itemid=61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32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5.421875" style="2" customWidth="1"/>
    <col min="2" max="2" width="55.421875" style="2" customWidth="1"/>
    <col min="3" max="3" width="8.421875" style="2" customWidth="1"/>
    <col min="4" max="4" width="2.421875" style="2" customWidth="1"/>
    <col min="5" max="5" width="9.140625" style="2" customWidth="1"/>
    <col min="6" max="6" width="13.28125" style="2" hidden="1" customWidth="1"/>
    <col min="7" max="7" width="9.28125" style="2" customWidth="1"/>
    <col min="8" max="8" width="10.8515625" style="2" customWidth="1"/>
    <col min="9" max="9" width="13.8515625" style="2" customWidth="1"/>
    <col min="10" max="10" width="10.28125" style="2" hidden="1" customWidth="1"/>
    <col min="11" max="11" width="15.8515625" style="2" customWidth="1"/>
    <col min="12" max="12" width="13.421875" style="2" customWidth="1"/>
    <col min="13" max="13" width="11.7109375" style="2" customWidth="1"/>
    <col min="14" max="14" width="10.57421875" style="2" customWidth="1"/>
    <col min="15" max="19" width="10.57421875" style="2" hidden="1" customWidth="1"/>
    <col min="20" max="20" width="9.140625" style="4" hidden="1" customWidth="1"/>
    <col min="21" max="22" width="14.57421875" style="4" hidden="1" customWidth="1"/>
    <col min="23" max="41" width="9.140625" style="4" hidden="1" customWidth="1"/>
    <col min="42" max="44" width="0" style="4" hidden="1" customWidth="1"/>
    <col min="45" max="45" width="9.140625" style="2" customWidth="1"/>
    <col min="46" max="16384" width="9.140625" style="2" customWidth="1"/>
  </cols>
  <sheetData>
    <row r="1" spans="1:10" s="32" customFormat="1" ht="24" thickTop="1">
      <c r="A1" s="28" t="s">
        <v>22</v>
      </c>
      <c r="B1" s="29"/>
      <c r="C1" s="29"/>
      <c r="D1" s="29"/>
      <c r="E1" s="28"/>
      <c r="F1" s="30"/>
      <c r="G1" s="31"/>
      <c r="H1" s="31"/>
      <c r="J1" s="33"/>
    </row>
    <row r="2" spans="1:10" s="39" customFormat="1" ht="15">
      <c r="A2" s="34" t="s">
        <v>25</v>
      </c>
      <c r="B2" s="35"/>
      <c r="C2" s="35"/>
      <c r="D2" s="35"/>
      <c r="E2" s="36"/>
      <c r="F2" s="37"/>
      <c r="G2" s="38"/>
      <c r="H2" s="38"/>
      <c r="I2" s="38"/>
      <c r="J2" s="38"/>
    </row>
    <row r="3" spans="1:10" s="39" customFormat="1" ht="15">
      <c r="A3" s="34" t="s">
        <v>23</v>
      </c>
      <c r="B3" s="35"/>
      <c r="C3" s="35"/>
      <c r="D3" s="35"/>
      <c r="E3" s="36"/>
      <c r="F3" s="37"/>
      <c r="G3" s="38"/>
      <c r="H3" s="38"/>
      <c r="I3" s="38"/>
      <c r="J3" s="38"/>
    </row>
    <row r="4" spans="1:10" s="39" customFormat="1" ht="18.75">
      <c r="A4" s="40" t="s">
        <v>21</v>
      </c>
      <c r="B4" s="35"/>
      <c r="C4" s="35"/>
      <c r="D4" s="35"/>
      <c r="E4" s="36"/>
      <c r="F4" s="37"/>
      <c r="G4" s="38"/>
      <c r="H4" s="38"/>
      <c r="I4" s="38"/>
      <c r="J4" s="38"/>
    </row>
    <row r="5" spans="1:10" s="39" customFormat="1" ht="15.75" thickBot="1">
      <c r="A5" s="34" t="s">
        <v>24</v>
      </c>
      <c r="B5" s="35"/>
      <c r="C5" s="35"/>
      <c r="D5" s="35"/>
      <c r="E5" s="36"/>
      <c r="F5" s="41"/>
      <c r="G5" s="38"/>
      <c r="H5" s="38"/>
      <c r="I5" s="38"/>
      <c r="J5" s="38"/>
    </row>
    <row r="6" spans="1:10" s="46" customFormat="1" ht="16.5" thickBot="1" thickTop="1">
      <c r="A6" s="42"/>
      <c r="B6" s="43"/>
      <c r="C6" s="43"/>
      <c r="D6" s="43"/>
      <c r="E6" s="44"/>
      <c r="F6" s="43"/>
      <c r="G6" s="45"/>
      <c r="H6" s="45"/>
      <c r="I6" s="45"/>
      <c r="J6" s="45"/>
    </row>
    <row r="7" spans="1:13" s="23" customFormat="1" ht="27" thickBot="1">
      <c r="A7" s="58" t="s">
        <v>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29" ht="21">
      <c r="A8" s="1"/>
      <c r="X8" s="4">
        <v>5</v>
      </c>
      <c r="Y8" s="4">
        <v>0.6</v>
      </c>
      <c r="AA8" s="4">
        <v>4.7</v>
      </c>
      <c r="AB8" s="4">
        <v>5.15</v>
      </c>
      <c r="AC8" s="4">
        <v>5.86</v>
      </c>
    </row>
    <row r="9" spans="1:29" ht="15">
      <c r="A9" s="13">
        <v>1</v>
      </c>
      <c r="B9" s="13" t="s">
        <v>15</v>
      </c>
      <c r="X9" s="4">
        <v>7</v>
      </c>
      <c r="Y9" s="4">
        <v>0.9</v>
      </c>
      <c r="AB9" s="4">
        <v>6.9</v>
      </c>
      <c r="AC9" s="4">
        <v>8.79</v>
      </c>
    </row>
    <row r="10" spans="1:224" ht="15">
      <c r="A10" s="13">
        <v>2</v>
      </c>
      <c r="B10" s="13" t="s">
        <v>28</v>
      </c>
      <c r="I10" s="47" t="s">
        <v>31</v>
      </c>
      <c r="X10" s="4">
        <v>8</v>
      </c>
      <c r="Y10" s="4">
        <v>1</v>
      </c>
      <c r="AA10" s="4">
        <v>7.81</v>
      </c>
      <c r="AB10" s="4">
        <v>8.59</v>
      </c>
      <c r="AC10" s="4">
        <v>9.77</v>
      </c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</row>
    <row r="11" spans="1:224" ht="15">
      <c r="A11" s="13">
        <v>3</v>
      </c>
      <c r="B11" s="13" t="s">
        <v>29</v>
      </c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</row>
    <row r="12" spans="1:224" ht="15">
      <c r="A12" s="13">
        <v>4</v>
      </c>
      <c r="B12" s="13" t="s">
        <v>19</v>
      </c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</row>
    <row r="13" spans="1:224" ht="15">
      <c r="A13" s="13">
        <v>5</v>
      </c>
      <c r="B13" s="13" t="s">
        <v>26</v>
      </c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</row>
    <row r="14" spans="51:224" ht="18" customHeight="1"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</row>
    <row r="15" spans="1:224" s="22" customFormat="1" ht="47.25">
      <c r="A15" s="56" t="s">
        <v>6</v>
      </c>
      <c r="B15" s="57"/>
      <c r="C15" s="55" t="s">
        <v>27</v>
      </c>
      <c r="D15" s="55"/>
      <c r="E15" s="21" t="s">
        <v>7</v>
      </c>
      <c r="F15" s="21" t="s">
        <v>16</v>
      </c>
      <c r="G15" s="21" t="s">
        <v>17</v>
      </c>
      <c r="H15" s="21" t="s">
        <v>18</v>
      </c>
      <c r="I15" s="21" t="s">
        <v>9</v>
      </c>
      <c r="J15" s="21" t="s">
        <v>8</v>
      </c>
      <c r="K15" s="21" t="s">
        <v>12</v>
      </c>
      <c r="L15" s="21" t="s">
        <v>13</v>
      </c>
      <c r="M15" s="21" t="s">
        <v>14</v>
      </c>
      <c r="S15" s="24"/>
      <c r="T15" s="24"/>
      <c r="U15" s="24">
        <v>1</v>
      </c>
      <c r="V15" s="24">
        <v>1</v>
      </c>
      <c r="W15" s="22">
        <v>0.762</v>
      </c>
      <c r="Y15" s="22" t="s">
        <v>3</v>
      </c>
      <c r="Z15" s="22">
        <v>0.76</v>
      </c>
      <c r="AA15" s="22">
        <v>0.836</v>
      </c>
      <c r="AB15" s="22">
        <v>0.912</v>
      </c>
      <c r="AC15" s="22">
        <v>1.064</v>
      </c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</row>
    <row r="16" spans="1:224" s="3" customFormat="1" ht="51" customHeight="1">
      <c r="A16" s="5" t="s">
        <v>0</v>
      </c>
      <c r="B16" s="6"/>
      <c r="C16" s="14"/>
      <c r="D16" s="15"/>
      <c r="E16" s="16"/>
      <c r="F16" s="8" t="e">
        <f>#REF!*J16/(VLOOKUP(T16,V15:W18,2))</f>
        <v>#REF!</v>
      </c>
      <c r="G16" s="48">
        <v>5</v>
      </c>
      <c r="H16" s="48">
        <v>10</v>
      </c>
      <c r="I16" s="20"/>
      <c r="J16" s="9">
        <f>VLOOKUP(U16,X16:AC19,T16+2)</f>
        <v>3.45</v>
      </c>
      <c r="K16" s="49">
        <f>ROUNDUP(G16/(IF(S16=1,P16,P16-0.076)),0)</f>
        <v>6</v>
      </c>
      <c r="L16" s="50">
        <f>(P16+0.076)*(K16-(G16/(IF(S16=1,P16,P16-0.076))))</f>
        <v>0.5113333333333339</v>
      </c>
      <c r="M16" s="51">
        <f>K16*J16*H16</f>
        <v>207.00000000000003</v>
      </c>
      <c r="O16" s="3">
        <f>P16*2</f>
        <v>1.824</v>
      </c>
      <c r="P16" s="3">
        <f>VLOOKUP(T16,V15:W18,2)</f>
        <v>0.912</v>
      </c>
      <c r="Q16" s="3" t="s">
        <v>10</v>
      </c>
      <c r="R16" s="3">
        <v>0.076</v>
      </c>
      <c r="S16" s="25">
        <v>1</v>
      </c>
      <c r="T16" s="26">
        <v>3</v>
      </c>
      <c r="U16" s="26">
        <v>2</v>
      </c>
      <c r="V16" s="26">
        <v>2</v>
      </c>
      <c r="W16" s="4">
        <v>0.836</v>
      </c>
      <c r="X16" s="4">
        <v>1</v>
      </c>
      <c r="Y16" s="4">
        <v>0.3</v>
      </c>
      <c r="Z16" s="4">
        <v>2.16</v>
      </c>
      <c r="AA16" s="4"/>
      <c r="AB16" s="4"/>
      <c r="AC16" s="4"/>
      <c r="AD16" s="4"/>
      <c r="AJ16" s="4"/>
      <c r="AN16" s="4"/>
      <c r="AO16" s="4"/>
      <c r="AP16" s="4"/>
      <c r="AQ16" s="4"/>
      <c r="AR16" s="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</row>
    <row r="17" spans="1:224" s="3" customFormat="1" ht="65.25" customHeight="1">
      <c r="A17" s="10" t="s">
        <v>1</v>
      </c>
      <c r="B17" s="7"/>
      <c r="C17" s="14"/>
      <c r="D17" s="15"/>
      <c r="E17" s="16"/>
      <c r="F17" s="8" t="e">
        <f>#REF!*J17/(VLOOKUP(T17,V24:W25,2))</f>
        <v>#REF!</v>
      </c>
      <c r="G17" s="48"/>
      <c r="H17" s="48"/>
      <c r="I17" s="20"/>
      <c r="J17" s="9">
        <f>VLOOKUP(U17,X25:AA31,T17+2)</f>
        <v>3.91</v>
      </c>
      <c r="K17" s="49">
        <f>ROUNDUP(G17/(IF(S17=1,P17,P17-0.128)),0)</f>
        <v>0</v>
      </c>
      <c r="L17" s="50">
        <f>(P17+0.128)*(K17-(G17/(IF(S17=1,P17,P17-0.128))))</f>
        <v>0</v>
      </c>
      <c r="M17" s="51">
        <f>K17*J17*H17</f>
        <v>0</v>
      </c>
      <c r="O17" s="3">
        <f>P17*2</f>
        <v>1.792</v>
      </c>
      <c r="P17" s="3">
        <f>VLOOKUP(T17,V24:W25,2)</f>
        <v>0.896</v>
      </c>
      <c r="Q17" s="3" t="s">
        <v>11</v>
      </c>
      <c r="R17" s="3">
        <v>0.128</v>
      </c>
      <c r="S17" s="27">
        <v>1</v>
      </c>
      <c r="T17" s="26">
        <v>1</v>
      </c>
      <c r="U17" s="26">
        <v>1</v>
      </c>
      <c r="V17" s="26">
        <v>3</v>
      </c>
      <c r="W17" s="4">
        <v>0.912</v>
      </c>
      <c r="X17" s="4">
        <v>2</v>
      </c>
      <c r="Y17" s="4">
        <v>0.4</v>
      </c>
      <c r="Z17" s="4">
        <v>2.87</v>
      </c>
      <c r="AA17" s="4">
        <v>3.12</v>
      </c>
      <c r="AB17" s="4">
        <v>3.45</v>
      </c>
      <c r="AC17" s="4">
        <v>3.9</v>
      </c>
      <c r="AD17" s="4"/>
      <c r="AE17" s="3">
        <v>1</v>
      </c>
      <c r="AJ17" s="4"/>
      <c r="AN17" s="4"/>
      <c r="AO17" s="4"/>
      <c r="AP17" s="4"/>
      <c r="AQ17" s="4"/>
      <c r="AR17" s="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</row>
    <row r="18" spans="1:224" ht="66" customHeight="1">
      <c r="A18" s="10" t="s">
        <v>2</v>
      </c>
      <c r="B18" s="11"/>
      <c r="C18" s="17"/>
      <c r="D18" s="18"/>
      <c r="E18" s="19"/>
      <c r="F18" s="8" t="e">
        <f>#REF!*J18/1</f>
        <v>#REF!</v>
      </c>
      <c r="G18" s="48"/>
      <c r="H18" s="48"/>
      <c r="I18" s="20"/>
      <c r="J18" s="9">
        <f>VLOOKUP(U18,X35:Z41,3)</f>
        <v>4.89</v>
      </c>
      <c r="K18" s="49">
        <f>ROUNDUP(G18/(IF(S18=1,1,1-0.25)),0)</f>
        <v>0</v>
      </c>
      <c r="L18" s="50">
        <f>(P18+0.076)*(K18-(G18/(IF(S18=1,1,1-0.25))))</f>
        <v>0</v>
      </c>
      <c r="M18" s="51">
        <f>K18*J18*H18</f>
        <v>0</v>
      </c>
      <c r="R18" s="2">
        <v>0.25</v>
      </c>
      <c r="S18" s="25">
        <v>1</v>
      </c>
      <c r="T18" s="26"/>
      <c r="U18" s="26">
        <v>2</v>
      </c>
      <c r="V18" s="26">
        <v>4</v>
      </c>
      <c r="W18" s="4">
        <v>1.064</v>
      </c>
      <c r="X18" s="4">
        <v>3</v>
      </c>
      <c r="Y18" s="4">
        <v>0.45</v>
      </c>
      <c r="Z18" s="4">
        <v>3.25</v>
      </c>
      <c r="AA18" s="4">
        <v>3.52</v>
      </c>
      <c r="AB18" s="4">
        <v>3.87</v>
      </c>
      <c r="AC18" s="4">
        <v>4.4</v>
      </c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</row>
    <row r="19" spans="19:224" ht="15">
      <c r="S19" s="25"/>
      <c r="T19" s="26"/>
      <c r="U19" s="26"/>
      <c r="V19" s="26"/>
      <c r="X19" s="4">
        <v>4</v>
      </c>
      <c r="Y19" s="4">
        <v>0.5</v>
      </c>
      <c r="Z19" s="4">
        <v>3.6</v>
      </c>
      <c r="AA19" s="4">
        <v>3.9</v>
      </c>
      <c r="AB19" s="4">
        <v>4.3</v>
      </c>
      <c r="AC19" s="4">
        <v>4.89</v>
      </c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</row>
    <row r="20" spans="1:224" ht="15">
      <c r="A20" s="61" t="s">
        <v>30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</row>
    <row r="21" spans="51:224" ht="15"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</row>
    <row r="22" spans="51:224" ht="15"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</row>
    <row r="23" spans="51:224" ht="15"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</row>
    <row r="24" spans="22:224" ht="15">
      <c r="V24" s="4">
        <v>1</v>
      </c>
      <c r="W24" s="12">
        <v>0.896</v>
      </c>
      <c r="X24" s="12"/>
      <c r="Y24" s="12" t="s">
        <v>3</v>
      </c>
      <c r="Z24" s="12" t="s">
        <v>4</v>
      </c>
      <c r="AA24" s="12" t="s">
        <v>5</v>
      </c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</row>
    <row r="25" spans="22:224" ht="15">
      <c r="V25" s="4">
        <v>2</v>
      </c>
      <c r="W25" s="4">
        <v>0.768</v>
      </c>
      <c r="X25" s="4">
        <v>1</v>
      </c>
      <c r="Y25" s="4">
        <v>0.4</v>
      </c>
      <c r="Z25" s="4">
        <v>3.91</v>
      </c>
      <c r="AA25" s="4">
        <v>3.45</v>
      </c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</row>
    <row r="26" spans="24:224" ht="15">
      <c r="X26" s="4">
        <v>2</v>
      </c>
      <c r="Y26" s="4">
        <v>0.45</v>
      </c>
      <c r="Z26" s="4">
        <v>4.4</v>
      </c>
      <c r="AA26" s="4">
        <v>3.87</v>
      </c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</row>
    <row r="27" spans="24:224" ht="15">
      <c r="X27" s="4">
        <v>3</v>
      </c>
      <c r="Y27" s="4">
        <v>0.5</v>
      </c>
      <c r="Z27" s="4">
        <v>4.89</v>
      </c>
      <c r="AA27" s="4">
        <v>4.3</v>
      </c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</row>
    <row r="28" spans="24:224" ht="15">
      <c r="X28" s="4">
        <v>4</v>
      </c>
      <c r="Y28" s="4">
        <v>0.6</v>
      </c>
      <c r="Z28" s="4">
        <v>5.86</v>
      </c>
      <c r="AA28" s="4">
        <v>5.15</v>
      </c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</row>
    <row r="29" spans="24:224" ht="15">
      <c r="X29" s="4">
        <v>5</v>
      </c>
      <c r="Y29" s="4">
        <v>0.8</v>
      </c>
      <c r="Z29" s="4">
        <v>7.81</v>
      </c>
      <c r="AA29" s="4">
        <v>6.88</v>
      </c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</row>
    <row r="30" spans="24:224" ht="15">
      <c r="X30" s="4">
        <v>6</v>
      </c>
      <c r="Y30" s="4">
        <v>0.9</v>
      </c>
      <c r="Z30" s="4">
        <v>8.79</v>
      </c>
      <c r="AA30" s="4">
        <v>7.73</v>
      </c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</row>
    <row r="31" spans="24:224" ht="15">
      <c r="X31" s="4">
        <v>7</v>
      </c>
      <c r="Y31" s="4">
        <v>1</v>
      </c>
      <c r="Z31" s="4">
        <v>9.77</v>
      </c>
      <c r="AA31" s="4">
        <v>8.59</v>
      </c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</row>
    <row r="32" spans="51:224" ht="15"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</row>
    <row r="33" spans="51:224" ht="15"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</row>
    <row r="34" spans="24:224" ht="15">
      <c r="X34" s="12"/>
      <c r="Y34" s="12" t="s">
        <v>3</v>
      </c>
      <c r="Z34" s="1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</row>
    <row r="35" spans="24:224" ht="15">
      <c r="X35" s="4">
        <v>1</v>
      </c>
      <c r="Y35" s="4">
        <v>0.4</v>
      </c>
      <c r="Z35" s="4">
        <v>4</v>
      </c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</row>
    <row r="36" spans="24:224" ht="15">
      <c r="X36" s="4">
        <v>2</v>
      </c>
      <c r="Y36" s="4">
        <v>0.5</v>
      </c>
      <c r="Z36" s="4">
        <v>4.89</v>
      </c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</row>
    <row r="37" spans="24:224" ht="15">
      <c r="X37" s="4">
        <v>3</v>
      </c>
      <c r="Y37" s="4">
        <v>0.6</v>
      </c>
      <c r="Z37" s="4">
        <v>5.86</v>
      </c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</row>
    <row r="38" spans="24:224" ht="15">
      <c r="X38" s="4">
        <v>4</v>
      </c>
      <c r="Y38" s="4">
        <v>0.8</v>
      </c>
      <c r="Z38" s="4">
        <v>7.81</v>
      </c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</row>
    <row r="39" spans="24:224" ht="15">
      <c r="X39" s="4">
        <v>5</v>
      </c>
      <c r="Y39" s="4">
        <v>0.9</v>
      </c>
      <c r="Z39" s="4">
        <v>8.79</v>
      </c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</row>
    <row r="40" spans="24:224" ht="15">
      <c r="X40" s="4">
        <v>6</v>
      </c>
      <c r="Y40" s="4">
        <v>1</v>
      </c>
      <c r="Z40" s="4">
        <v>9.77</v>
      </c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</row>
    <row r="41" spans="24:224" ht="15">
      <c r="X41" s="4">
        <v>7</v>
      </c>
      <c r="Y41" s="4">
        <v>1.25</v>
      </c>
      <c r="Z41" s="4">
        <v>12.2</v>
      </c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</row>
    <row r="42" spans="51:224" ht="15"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</row>
    <row r="43" spans="51:224" ht="15"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</row>
    <row r="44" spans="51:224" ht="15"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</row>
    <row r="45" spans="51:224" ht="15"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</row>
    <row r="46" spans="51:224" ht="15"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</row>
    <row r="47" spans="51:224" ht="15"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</row>
    <row r="48" spans="51:224" ht="15"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</row>
    <row r="49" spans="51:224" ht="15"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</row>
    <row r="50" spans="51:224" ht="15"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</row>
    <row r="51" spans="51:224" ht="15"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</row>
    <row r="52" spans="51:224" ht="15"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</row>
    <row r="53" spans="51:224" ht="15"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</row>
    <row r="54" spans="51:224" ht="15"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</row>
    <row r="55" spans="51:224" ht="15"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</row>
    <row r="56" spans="51:224" ht="15"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</row>
    <row r="57" spans="51:224" ht="15"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</row>
    <row r="58" spans="51:224" ht="15"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</row>
    <row r="59" spans="51:224" ht="15"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</row>
    <row r="60" spans="51:224" ht="15"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</row>
    <row r="61" spans="51:224" ht="15"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</row>
    <row r="62" spans="51:224" ht="15"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</row>
    <row r="63" spans="51:224" ht="15"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</row>
    <row r="64" spans="51:224" ht="15"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</row>
    <row r="65" spans="51:224" ht="15"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</row>
    <row r="66" spans="51:224" ht="15"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</row>
    <row r="67" spans="51:224" ht="15"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</row>
    <row r="68" spans="51:224" ht="15"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</row>
    <row r="69" spans="51:224" ht="15"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</row>
    <row r="70" spans="51:224" ht="15"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</row>
    <row r="71" spans="51:224" ht="15"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</row>
    <row r="72" spans="51:224" ht="15"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</row>
    <row r="73" spans="51:224" ht="15"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</row>
    <row r="74" spans="51:224" ht="15"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</row>
    <row r="75" spans="51:224" ht="15"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</row>
    <row r="76" spans="51:224" ht="15"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</row>
    <row r="77" spans="51:224" ht="15"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</row>
    <row r="78" spans="51:224" ht="15"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</row>
    <row r="79" spans="51:224" ht="15"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</row>
    <row r="80" spans="51:224" ht="15"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</row>
    <row r="81" spans="51:224" ht="15"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</row>
    <row r="82" spans="51:224" ht="15"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</row>
    <row r="83" spans="51:224" ht="15"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</row>
    <row r="84" spans="51:224" ht="15"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</row>
    <row r="85" spans="51:224" ht="15"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</row>
    <row r="86" spans="51:224" ht="15"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</row>
    <row r="87" spans="51:224" ht="15"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</row>
    <row r="88" spans="51:224" ht="15"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</row>
    <row r="89" spans="51:224" ht="15"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</row>
    <row r="90" spans="51:224" ht="15"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</row>
    <row r="91" spans="51:224" ht="15"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</row>
    <row r="92" spans="51:224" ht="15"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</row>
    <row r="93" spans="51:224" ht="15"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</row>
    <row r="94" spans="51:224" ht="15"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</row>
    <row r="95" spans="51:224" ht="15"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</row>
    <row r="96" spans="51:224" ht="15"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</row>
    <row r="97" spans="51:224" ht="15"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</row>
    <row r="98" spans="51:224" ht="15"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</row>
    <row r="99" spans="51:224" ht="15"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</row>
    <row r="100" spans="51:224" ht="15"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</row>
    <row r="101" spans="51:224" ht="15"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</row>
    <row r="102" spans="51:224" ht="15"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</row>
    <row r="103" spans="51:224" ht="15"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</row>
    <row r="104" spans="51:224" ht="15"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</row>
    <row r="105" spans="51:224" ht="15"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</row>
    <row r="106" spans="51:224" ht="15"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</row>
    <row r="107" spans="51:224" ht="15"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</row>
    <row r="108" spans="51:224" ht="15"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</row>
    <row r="109" spans="51:224" ht="15"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</row>
    <row r="110" spans="51:224" ht="15"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</row>
    <row r="111" spans="51:224" ht="15"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</row>
    <row r="112" spans="51:224" ht="15"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</row>
    <row r="113" spans="51:224" ht="15"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</row>
    <row r="114" spans="51:224" ht="15"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</row>
    <row r="115" spans="51:224" ht="15"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</row>
    <row r="116" spans="51:224" ht="15"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</row>
    <row r="117" spans="51:224" ht="15"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</row>
    <row r="118" spans="51:224" ht="15"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</row>
    <row r="119" spans="51:224" ht="15"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</row>
    <row r="120" spans="51:224" ht="15"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</row>
    <row r="121" spans="51:224" ht="15"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  <c r="HM121" s="52"/>
      <c r="HN121" s="52"/>
      <c r="HO121" s="52"/>
      <c r="HP121" s="52"/>
    </row>
    <row r="122" spans="51:224" ht="15"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</row>
    <row r="123" spans="51:224" ht="15"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  <c r="HM123" s="52"/>
      <c r="HN123" s="52"/>
      <c r="HO123" s="52"/>
      <c r="HP123" s="52"/>
    </row>
    <row r="124" spans="51:224" ht="15"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</row>
    <row r="125" spans="51:224" ht="15"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</row>
    <row r="126" spans="51:224" ht="15"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</row>
    <row r="127" spans="51:224" ht="15"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</row>
    <row r="128" spans="51:224" ht="15"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</row>
    <row r="129" spans="51:224" ht="15"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</row>
    <row r="130" spans="51:224" ht="15"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</row>
    <row r="131" spans="51:224" ht="15"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</row>
    <row r="132" spans="51:224" ht="15"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</row>
    <row r="133" spans="51:224" ht="15"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</row>
    <row r="134" spans="51:224" ht="15"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</row>
    <row r="135" spans="51:224" ht="15"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2"/>
    </row>
    <row r="136" spans="51:224" ht="15"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</row>
    <row r="137" spans="51:224" ht="15"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  <c r="HM137" s="52"/>
      <c r="HN137" s="52"/>
      <c r="HO137" s="52"/>
      <c r="HP137" s="52"/>
    </row>
    <row r="138" spans="51:224" ht="15"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  <c r="HM138" s="52"/>
      <c r="HN138" s="52"/>
      <c r="HO138" s="52"/>
      <c r="HP138" s="52"/>
    </row>
    <row r="139" spans="51:224" ht="15"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  <c r="HM139" s="52"/>
      <c r="HN139" s="52"/>
      <c r="HO139" s="52"/>
      <c r="HP139" s="52"/>
    </row>
    <row r="140" spans="51:224" ht="15"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2"/>
    </row>
    <row r="141" spans="51:224" ht="15"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  <c r="HM141" s="52"/>
      <c r="HN141" s="52"/>
      <c r="HO141" s="52"/>
      <c r="HP141" s="52"/>
    </row>
    <row r="142" spans="51:224" ht="15"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  <c r="HM142" s="52"/>
      <c r="HN142" s="52"/>
      <c r="HO142" s="52"/>
      <c r="HP142" s="52"/>
    </row>
    <row r="143" spans="51:224" ht="15"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2"/>
      <c r="HM143" s="52"/>
      <c r="HN143" s="52"/>
      <c r="HO143" s="52"/>
      <c r="HP143" s="52"/>
    </row>
    <row r="144" spans="51:224" ht="15"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  <c r="HH144" s="52"/>
      <c r="HI144" s="52"/>
      <c r="HJ144" s="52"/>
      <c r="HK144" s="52"/>
      <c r="HL144" s="52"/>
      <c r="HM144" s="52"/>
      <c r="HN144" s="52"/>
      <c r="HO144" s="52"/>
      <c r="HP144" s="52"/>
    </row>
    <row r="145" spans="51:224" ht="15"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  <c r="HM145" s="52"/>
      <c r="HN145" s="52"/>
      <c r="HO145" s="52"/>
      <c r="HP145" s="52"/>
    </row>
    <row r="146" spans="51:224" ht="15"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  <c r="HH146" s="52"/>
      <c r="HI146" s="52"/>
      <c r="HJ146" s="52"/>
      <c r="HK146" s="52"/>
      <c r="HL146" s="52"/>
      <c r="HM146" s="52"/>
      <c r="HN146" s="52"/>
      <c r="HO146" s="52"/>
      <c r="HP146" s="52"/>
    </row>
    <row r="147" spans="51:224" ht="15"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  <c r="HH147" s="52"/>
      <c r="HI147" s="52"/>
      <c r="HJ147" s="52"/>
      <c r="HK147" s="52"/>
      <c r="HL147" s="52"/>
      <c r="HM147" s="52"/>
      <c r="HN147" s="52"/>
      <c r="HO147" s="52"/>
      <c r="HP147" s="52"/>
    </row>
    <row r="148" spans="51:224" ht="15"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  <c r="HM148" s="52"/>
      <c r="HN148" s="52"/>
      <c r="HO148" s="52"/>
      <c r="HP148" s="52"/>
    </row>
    <row r="149" spans="51:224" ht="15"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/>
      <c r="HG149" s="52"/>
      <c r="HH149" s="52"/>
      <c r="HI149" s="52"/>
      <c r="HJ149" s="52"/>
      <c r="HK149" s="52"/>
      <c r="HL149" s="52"/>
      <c r="HM149" s="52"/>
      <c r="HN149" s="52"/>
      <c r="HO149" s="52"/>
      <c r="HP149" s="52"/>
    </row>
    <row r="150" spans="51:224" ht="15"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  <c r="HH150" s="52"/>
      <c r="HI150" s="52"/>
      <c r="HJ150" s="52"/>
      <c r="HK150" s="52"/>
      <c r="HL150" s="52"/>
      <c r="HM150" s="52"/>
      <c r="HN150" s="52"/>
      <c r="HO150" s="52"/>
      <c r="HP150" s="52"/>
    </row>
    <row r="151" spans="51:224" ht="15"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  <c r="HH151" s="52"/>
      <c r="HI151" s="52"/>
      <c r="HJ151" s="52"/>
      <c r="HK151" s="52"/>
      <c r="HL151" s="52"/>
      <c r="HM151" s="52"/>
      <c r="HN151" s="52"/>
      <c r="HO151" s="52"/>
      <c r="HP151" s="52"/>
    </row>
    <row r="152" spans="51:224" ht="15"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  <c r="HM152" s="52"/>
      <c r="HN152" s="52"/>
      <c r="HO152" s="52"/>
      <c r="HP152" s="52"/>
    </row>
    <row r="153" spans="51:224" ht="15"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  <c r="HM153" s="52"/>
      <c r="HN153" s="52"/>
      <c r="HO153" s="52"/>
      <c r="HP153" s="52"/>
    </row>
    <row r="154" spans="51:224" ht="15"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2"/>
    </row>
    <row r="155" spans="51:224" ht="15"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  <c r="HM155" s="52"/>
      <c r="HN155" s="52"/>
      <c r="HO155" s="52"/>
      <c r="HP155" s="52"/>
    </row>
    <row r="156" spans="51:224" ht="15"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2"/>
    </row>
    <row r="157" spans="51:224" ht="15"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</row>
    <row r="158" spans="51:224" ht="15"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</row>
    <row r="159" spans="51:224" ht="15"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</row>
    <row r="160" spans="51:224" ht="15"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</row>
    <row r="161" spans="51:224" ht="15"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</row>
    <row r="162" spans="51:224" ht="15"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</row>
    <row r="163" spans="51:224" ht="15"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</row>
    <row r="164" spans="51:224" ht="15"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2"/>
    </row>
    <row r="165" spans="51:224" ht="15"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</row>
    <row r="166" spans="51:224" ht="15"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</row>
    <row r="167" spans="51:224" ht="15"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</row>
    <row r="168" spans="51:224" ht="15"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</row>
    <row r="169" spans="51:224" ht="15"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</row>
    <row r="170" spans="51:224" ht="15"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</row>
    <row r="171" spans="51:224" ht="15"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</row>
    <row r="172" spans="51:224" ht="15"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</row>
    <row r="173" spans="51:224" ht="15"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</row>
    <row r="174" spans="51:224" ht="15"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2"/>
    </row>
    <row r="175" spans="51:224" ht="15"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2"/>
      <c r="HM175" s="52"/>
      <c r="HN175" s="52"/>
      <c r="HO175" s="52"/>
      <c r="HP175" s="52"/>
    </row>
    <row r="176" spans="51:224" ht="15"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</row>
    <row r="177" spans="51:224" ht="15"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2"/>
    </row>
    <row r="178" spans="51:224" ht="15"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  <c r="HH178" s="52"/>
      <c r="HI178" s="52"/>
      <c r="HJ178" s="52"/>
      <c r="HK178" s="52"/>
      <c r="HL178" s="52"/>
      <c r="HM178" s="52"/>
      <c r="HN178" s="52"/>
      <c r="HO178" s="52"/>
      <c r="HP178" s="52"/>
    </row>
    <row r="179" spans="51:224" ht="15"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2"/>
      <c r="HM179" s="52"/>
      <c r="HN179" s="52"/>
      <c r="HO179" s="52"/>
      <c r="HP179" s="52"/>
    </row>
    <row r="180" spans="51:224" ht="15"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2"/>
    </row>
    <row r="181" spans="51:224" ht="15"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</row>
    <row r="182" spans="51:224" ht="15"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</row>
    <row r="183" spans="51:224" ht="15"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</row>
    <row r="184" spans="51:224" ht="15"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2"/>
    </row>
    <row r="185" spans="51:224" ht="15"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2"/>
      <c r="HM185" s="52"/>
      <c r="HN185" s="52"/>
      <c r="HO185" s="52"/>
      <c r="HP185" s="52"/>
    </row>
    <row r="186" spans="51:224" ht="15"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  <c r="HM186" s="52"/>
      <c r="HN186" s="52"/>
      <c r="HO186" s="52"/>
      <c r="HP186" s="52"/>
    </row>
    <row r="187" spans="51:224" ht="15"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2"/>
      <c r="HM187" s="52"/>
      <c r="HN187" s="52"/>
      <c r="HO187" s="52"/>
      <c r="HP187" s="52"/>
    </row>
    <row r="188" spans="51:224" ht="15"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</row>
    <row r="189" spans="51:224" ht="15"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</row>
    <row r="190" spans="51:224" ht="15"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2"/>
    </row>
    <row r="191" spans="51:224" ht="15"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</row>
    <row r="192" spans="51:224" ht="15"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2"/>
    </row>
    <row r="193" spans="51:224" ht="15"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2"/>
    </row>
    <row r="194" spans="51:224" ht="15"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  <c r="HI194" s="52"/>
      <c r="HJ194" s="52"/>
      <c r="HK194" s="52"/>
      <c r="HL194" s="52"/>
      <c r="HM194" s="52"/>
      <c r="HN194" s="52"/>
      <c r="HO194" s="52"/>
      <c r="HP194" s="52"/>
    </row>
    <row r="195" spans="51:224" ht="15"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  <c r="HH195" s="52"/>
      <c r="HI195" s="52"/>
      <c r="HJ195" s="52"/>
      <c r="HK195" s="52"/>
      <c r="HL195" s="52"/>
      <c r="HM195" s="52"/>
      <c r="HN195" s="52"/>
      <c r="HO195" s="52"/>
      <c r="HP195" s="52"/>
    </row>
    <row r="196" spans="51:224" ht="15"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52"/>
      <c r="GO196" s="52"/>
      <c r="GP196" s="52"/>
      <c r="GQ196" s="52"/>
      <c r="GR196" s="52"/>
      <c r="GS196" s="52"/>
      <c r="GT196" s="52"/>
      <c r="GU196" s="52"/>
      <c r="GV196" s="52"/>
      <c r="GW196" s="52"/>
      <c r="GX196" s="52"/>
      <c r="GY196" s="52"/>
      <c r="GZ196" s="52"/>
      <c r="HA196" s="52"/>
      <c r="HB196" s="52"/>
      <c r="HC196" s="52"/>
      <c r="HD196" s="52"/>
      <c r="HE196" s="52"/>
      <c r="HF196" s="52"/>
      <c r="HG196" s="52"/>
      <c r="HH196" s="52"/>
      <c r="HI196" s="52"/>
      <c r="HJ196" s="52"/>
      <c r="HK196" s="52"/>
      <c r="HL196" s="52"/>
      <c r="HM196" s="52"/>
      <c r="HN196" s="52"/>
      <c r="HO196" s="52"/>
      <c r="HP196" s="52"/>
    </row>
    <row r="197" spans="51:224" ht="15"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  <c r="HM197" s="52"/>
      <c r="HN197" s="52"/>
      <c r="HO197" s="52"/>
      <c r="HP197" s="52"/>
    </row>
    <row r="198" spans="51:224" ht="15"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2"/>
    </row>
    <row r="199" spans="51:224" ht="15"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</row>
    <row r="200" spans="51:224" ht="15"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  <c r="HM200" s="52"/>
      <c r="HN200" s="52"/>
      <c r="HO200" s="52"/>
      <c r="HP200" s="52"/>
    </row>
    <row r="201" spans="51:224" ht="15"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2"/>
    </row>
    <row r="202" spans="51:224" ht="15"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2"/>
    </row>
    <row r="203" spans="51:224" ht="15"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</row>
    <row r="204" spans="51:224" ht="15"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</row>
    <row r="205" spans="51:224" ht="15"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  <c r="HH205" s="52"/>
      <c r="HI205" s="52"/>
      <c r="HJ205" s="52"/>
      <c r="HK205" s="52"/>
      <c r="HL205" s="52"/>
      <c r="HM205" s="52"/>
      <c r="HN205" s="52"/>
      <c r="HO205" s="52"/>
      <c r="HP205" s="52"/>
    </row>
    <row r="206" spans="51:224" ht="15"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  <c r="HM206" s="52"/>
      <c r="HN206" s="52"/>
      <c r="HO206" s="52"/>
      <c r="HP206" s="52"/>
    </row>
    <row r="207" spans="51:224" ht="15"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52"/>
      <c r="GO207" s="52"/>
      <c r="GP207" s="52"/>
      <c r="GQ207" s="52"/>
      <c r="GR207" s="52"/>
      <c r="GS207" s="52"/>
      <c r="GT207" s="52"/>
      <c r="GU207" s="52"/>
      <c r="GV207" s="52"/>
      <c r="GW207" s="52"/>
      <c r="GX207" s="52"/>
      <c r="GY207" s="52"/>
      <c r="GZ207" s="52"/>
      <c r="HA207" s="52"/>
      <c r="HB207" s="52"/>
      <c r="HC207" s="52"/>
      <c r="HD207" s="52"/>
      <c r="HE207" s="52"/>
      <c r="HF207" s="52"/>
      <c r="HG207" s="52"/>
      <c r="HH207" s="52"/>
      <c r="HI207" s="52"/>
      <c r="HJ207" s="52"/>
      <c r="HK207" s="52"/>
      <c r="HL207" s="52"/>
      <c r="HM207" s="52"/>
      <c r="HN207" s="52"/>
      <c r="HO207" s="52"/>
      <c r="HP207" s="52"/>
    </row>
    <row r="208" spans="51:224" ht="15"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  <c r="HH208" s="52"/>
      <c r="HI208" s="52"/>
      <c r="HJ208" s="52"/>
      <c r="HK208" s="52"/>
      <c r="HL208" s="52"/>
      <c r="HM208" s="52"/>
      <c r="HN208" s="52"/>
      <c r="HO208" s="52"/>
      <c r="HP208" s="52"/>
    </row>
    <row r="209" spans="51:224" ht="15"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52"/>
      <c r="GO209" s="52"/>
      <c r="GP209" s="52"/>
      <c r="GQ209" s="52"/>
      <c r="GR209" s="52"/>
      <c r="GS209" s="52"/>
      <c r="GT209" s="52"/>
      <c r="GU209" s="52"/>
      <c r="GV209" s="52"/>
      <c r="GW209" s="52"/>
      <c r="GX209" s="52"/>
      <c r="GY209" s="52"/>
      <c r="GZ209" s="52"/>
      <c r="HA209" s="52"/>
      <c r="HB209" s="52"/>
      <c r="HC209" s="52"/>
      <c r="HD209" s="52"/>
      <c r="HE209" s="52"/>
      <c r="HF209" s="52"/>
      <c r="HG209" s="52"/>
      <c r="HH209" s="52"/>
      <c r="HI209" s="52"/>
      <c r="HJ209" s="52"/>
      <c r="HK209" s="52"/>
      <c r="HL209" s="52"/>
      <c r="HM209" s="52"/>
      <c r="HN209" s="52"/>
      <c r="HO209" s="52"/>
      <c r="HP209" s="52"/>
    </row>
    <row r="210" spans="51:224" ht="15"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2"/>
      <c r="HM210" s="52"/>
      <c r="HN210" s="52"/>
      <c r="HO210" s="52"/>
      <c r="HP210" s="52"/>
    </row>
    <row r="211" spans="51:224" ht="15"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  <c r="HH211" s="52"/>
      <c r="HI211" s="52"/>
      <c r="HJ211" s="52"/>
      <c r="HK211" s="52"/>
      <c r="HL211" s="52"/>
      <c r="HM211" s="52"/>
      <c r="HN211" s="52"/>
      <c r="HO211" s="52"/>
      <c r="HP211" s="52"/>
    </row>
    <row r="212" spans="51:224" ht="15"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2"/>
      <c r="HM212" s="52"/>
      <c r="HN212" s="52"/>
      <c r="HO212" s="52"/>
      <c r="HP212" s="52"/>
    </row>
    <row r="213" spans="51:224" ht="15"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  <c r="HM213" s="52"/>
      <c r="HN213" s="52"/>
      <c r="HO213" s="52"/>
      <c r="HP213" s="52"/>
    </row>
    <row r="214" spans="51:224" ht="15"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  <c r="HM214" s="52"/>
      <c r="HN214" s="52"/>
      <c r="HO214" s="52"/>
      <c r="HP214" s="52"/>
    </row>
    <row r="215" spans="51:224" ht="15"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  <c r="HM215" s="52"/>
      <c r="HN215" s="52"/>
      <c r="HO215" s="52"/>
      <c r="HP215" s="52"/>
    </row>
    <row r="216" spans="51:224" ht="15"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2"/>
    </row>
    <row r="217" spans="51:224" ht="15"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2"/>
    </row>
    <row r="218" spans="51:224" ht="15"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2"/>
    </row>
    <row r="219" spans="51:224" ht="15"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52"/>
      <c r="GO219" s="52"/>
      <c r="GP219" s="52"/>
      <c r="GQ219" s="52"/>
      <c r="GR219" s="52"/>
      <c r="GS219" s="52"/>
      <c r="GT219" s="52"/>
      <c r="GU219" s="52"/>
      <c r="GV219" s="52"/>
      <c r="GW219" s="52"/>
      <c r="GX219" s="52"/>
      <c r="GY219" s="52"/>
      <c r="GZ219" s="52"/>
      <c r="HA219" s="52"/>
      <c r="HB219" s="52"/>
      <c r="HC219" s="52"/>
      <c r="HD219" s="52"/>
      <c r="HE219" s="52"/>
      <c r="HF219" s="52"/>
      <c r="HG219" s="52"/>
      <c r="HH219" s="52"/>
      <c r="HI219" s="52"/>
      <c r="HJ219" s="52"/>
      <c r="HK219" s="52"/>
      <c r="HL219" s="52"/>
      <c r="HM219" s="52"/>
      <c r="HN219" s="52"/>
      <c r="HO219" s="52"/>
      <c r="HP219" s="52"/>
    </row>
    <row r="220" spans="51:224" ht="15"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2"/>
    </row>
    <row r="221" spans="51:224" ht="15"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52"/>
      <c r="GO221" s="52"/>
      <c r="GP221" s="52"/>
      <c r="GQ221" s="52"/>
      <c r="GR221" s="52"/>
      <c r="GS221" s="52"/>
      <c r="GT221" s="52"/>
      <c r="GU221" s="52"/>
      <c r="GV221" s="52"/>
      <c r="GW221" s="52"/>
      <c r="GX221" s="52"/>
      <c r="GY221" s="52"/>
      <c r="GZ221" s="52"/>
      <c r="HA221" s="52"/>
      <c r="HB221" s="52"/>
      <c r="HC221" s="52"/>
      <c r="HD221" s="52"/>
      <c r="HE221" s="52"/>
      <c r="HF221" s="52"/>
      <c r="HG221" s="52"/>
      <c r="HH221" s="52"/>
      <c r="HI221" s="52"/>
      <c r="HJ221" s="52"/>
      <c r="HK221" s="52"/>
      <c r="HL221" s="52"/>
      <c r="HM221" s="52"/>
      <c r="HN221" s="52"/>
      <c r="HO221" s="52"/>
      <c r="HP221" s="52"/>
    </row>
    <row r="222" spans="51:224" ht="15"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  <c r="HH222" s="52"/>
      <c r="HI222" s="52"/>
      <c r="HJ222" s="52"/>
      <c r="HK222" s="52"/>
      <c r="HL222" s="52"/>
      <c r="HM222" s="52"/>
      <c r="HN222" s="52"/>
      <c r="HO222" s="52"/>
      <c r="HP222" s="52"/>
    </row>
    <row r="223" spans="51:224" ht="15"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  <c r="HM223" s="52"/>
      <c r="HN223" s="52"/>
      <c r="HO223" s="52"/>
      <c r="HP223" s="52"/>
    </row>
    <row r="224" spans="51:224" ht="15"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52"/>
      <c r="GO224" s="52"/>
      <c r="GP224" s="52"/>
      <c r="GQ224" s="52"/>
      <c r="GR224" s="52"/>
      <c r="GS224" s="52"/>
      <c r="GT224" s="52"/>
      <c r="GU224" s="52"/>
      <c r="GV224" s="52"/>
      <c r="GW224" s="52"/>
      <c r="GX224" s="52"/>
      <c r="GY224" s="52"/>
      <c r="GZ224" s="52"/>
      <c r="HA224" s="52"/>
      <c r="HB224" s="52"/>
      <c r="HC224" s="52"/>
      <c r="HD224" s="52"/>
      <c r="HE224" s="52"/>
      <c r="HF224" s="52"/>
      <c r="HG224" s="52"/>
      <c r="HH224" s="52"/>
      <c r="HI224" s="52"/>
      <c r="HJ224" s="52"/>
      <c r="HK224" s="52"/>
      <c r="HL224" s="52"/>
      <c r="HM224" s="52"/>
      <c r="HN224" s="52"/>
      <c r="HO224" s="52"/>
      <c r="HP224" s="52"/>
    </row>
    <row r="225" spans="51:224" ht="15"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  <c r="GD225" s="52"/>
      <c r="GE225" s="52"/>
      <c r="GF225" s="52"/>
      <c r="GG225" s="52"/>
      <c r="GH225" s="52"/>
      <c r="GI225" s="52"/>
      <c r="GJ225" s="52"/>
      <c r="GK225" s="52"/>
      <c r="GL225" s="52"/>
      <c r="GM225" s="52"/>
      <c r="GN225" s="52"/>
      <c r="GO225" s="52"/>
      <c r="GP225" s="52"/>
      <c r="GQ225" s="52"/>
      <c r="GR225" s="52"/>
      <c r="GS225" s="52"/>
      <c r="GT225" s="52"/>
      <c r="GU225" s="52"/>
      <c r="GV225" s="52"/>
      <c r="GW225" s="52"/>
      <c r="GX225" s="52"/>
      <c r="GY225" s="52"/>
      <c r="GZ225" s="52"/>
      <c r="HA225" s="52"/>
      <c r="HB225" s="52"/>
      <c r="HC225" s="52"/>
      <c r="HD225" s="52"/>
      <c r="HE225" s="52"/>
      <c r="HF225" s="52"/>
      <c r="HG225" s="52"/>
      <c r="HH225" s="52"/>
      <c r="HI225" s="52"/>
      <c r="HJ225" s="52"/>
      <c r="HK225" s="52"/>
      <c r="HL225" s="52"/>
      <c r="HM225" s="52"/>
      <c r="HN225" s="52"/>
      <c r="HO225" s="52"/>
      <c r="HP225" s="52"/>
    </row>
    <row r="226" spans="51:224" ht="15"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  <c r="HH226" s="52"/>
      <c r="HI226" s="52"/>
      <c r="HJ226" s="52"/>
      <c r="HK226" s="52"/>
      <c r="HL226" s="52"/>
      <c r="HM226" s="52"/>
      <c r="HN226" s="52"/>
      <c r="HO226" s="52"/>
      <c r="HP226" s="52"/>
    </row>
    <row r="227" spans="51:224" ht="15"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  <c r="HH227" s="52"/>
      <c r="HI227" s="52"/>
      <c r="HJ227" s="52"/>
      <c r="HK227" s="52"/>
      <c r="HL227" s="52"/>
      <c r="HM227" s="52"/>
      <c r="HN227" s="52"/>
      <c r="HO227" s="52"/>
      <c r="HP227" s="52"/>
    </row>
    <row r="228" spans="51:224" ht="15"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  <c r="HH228" s="52"/>
      <c r="HI228" s="52"/>
      <c r="HJ228" s="52"/>
      <c r="HK228" s="52"/>
      <c r="HL228" s="52"/>
      <c r="HM228" s="52"/>
      <c r="HN228" s="52"/>
      <c r="HO228" s="52"/>
      <c r="HP228" s="52"/>
    </row>
    <row r="229" spans="51:224" ht="15"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52"/>
      <c r="GO229" s="52"/>
      <c r="GP229" s="52"/>
      <c r="GQ229" s="52"/>
      <c r="GR229" s="52"/>
      <c r="GS229" s="52"/>
      <c r="GT229" s="52"/>
      <c r="GU229" s="52"/>
      <c r="GV229" s="52"/>
      <c r="GW229" s="52"/>
      <c r="GX229" s="52"/>
      <c r="GY229" s="52"/>
      <c r="GZ229" s="52"/>
      <c r="HA229" s="52"/>
      <c r="HB229" s="52"/>
      <c r="HC229" s="52"/>
      <c r="HD229" s="52"/>
      <c r="HE229" s="52"/>
      <c r="HF229" s="52"/>
      <c r="HG229" s="52"/>
      <c r="HH229" s="52"/>
      <c r="HI229" s="52"/>
      <c r="HJ229" s="52"/>
      <c r="HK229" s="52"/>
      <c r="HL229" s="52"/>
      <c r="HM229" s="52"/>
      <c r="HN229" s="52"/>
      <c r="HO229" s="52"/>
      <c r="HP229" s="52"/>
    </row>
    <row r="230" spans="51:224" ht="15"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2"/>
      <c r="HM230" s="52"/>
      <c r="HN230" s="52"/>
      <c r="HO230" s="52"/>
      <c r="HP230" s="52"/>
    </row>
    <row r="231" spans="51:224" ht="15"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  <c r="HM231" s="52"/>
      <c r="HN231" s="52"/>
      <c r="HO231" s="52"/>
      <c r="HP231" s="52"/>
    </row>
    <row r="232" spans="51:224" ht="15"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2"/>
    </row>
    <row r="233" spans="51:224" ht="15"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2"/>
    </row>
    <row r="234" spans="51:224" ht="15"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  <c r="HM234" s="52"/>
      <c r="HN234" s="52"/>
      <c r="HO234" s="52"/>
      <c r="HP234" s="52"/>
    </row>
    <row r="235" spans="51:224" ht="15"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52"/>
      <c r="GO235" s="52"/>
      <c r="GP235" s="52"/>
      <c r="GQ235" s="52"/>
      <c r="GR235" s="52"/>
      <c r="GS235" s="52"/>
      <c r="GT235" s="52"/>
      <c r="GU235" s="52"/>
      <c r="GV235" s="52"/>
      <c r="GW235" s="52"/>
      <c r="GX235" s="52"/>
      <c r="GY235" s="52"/>
      <c r="GZ235" s="52"/>
      <c r="HA235" s="52"/>
      <c r="HB235" s="52"/>
      <c r="HC235" s="52"/>
      <c r="HD235" s="52"/>
      <c r="HE235" s="52"/>
      <c r="HF235" s="52"/>
      <c r="HG235" s="52"/>
      <c r="HH235" s="52"/>
      <c r="HI235" s="52"/>
      <c r="HJ235" s="52"/>
      <c r="HK235" s="52"/>
      <c r="HL235" s="52"/>
      <c r="HM235" s="52"/>
      <c r="HN235" s="52"/>
      <c r="HO235" s="52"/>
      <c r="HP235" s="52"/>
    </row>
    <row r="236" spans="51:224" ht="15"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  <c r="HH236" s="52"/>
      <c r="HI236" s="52"/>
      <c r="HJ236" s="52"/>
      <c r="HK236" s="52"/>
      <c r="HL236" s="52"/>
      <c r="HM236" s="52"/>
      <c r="HN236" s="52"/>
      <c r="HO236" s="52"/>
      <c r="HP236" s="52"/>
    </row>
    <row r="237" spans="51:224" ht="15"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52"/>
      <c r="GO237" s="52"/>
      <c r="GP237" s="52"/>
      <c r="GQ237" s="52"/>
      <c r="GR237" s="52"/>
      <c r="GS237" s="52"/>
      <c r="GT237" s="52"/>
      <c r="GU237" s="52"/>
      <c r="GV237" s="52"/>
      <c r="GW237" s="52"/>
      <c r="GX237" s="52"/>
      <c r="GY237" s="52"/>
      <c r="GZ237" s="52"/>
      <c r="HA237" s="52"/>
      <c r="HB237" s="52"/>
      <c r="HC237" s="52"/>
      <c r="HD237" s="52"/>
      <c r="HE237" s="52"/>
      <c r="HF237" s="52"/>
      <c r="HG237" s="52"/>
      <c r="HH237" s="52"/>
      <c r="HI237" s="52"/>
      <c r="HJ237" s="52"/>
      <c r="HK237" s="52"/>
      <c r="HL237" s="52"/>
      <c r="HM237" s="52"/>
      <c r="HN237" s="52"/>
      <c r="HO237" s="52"/>
      <c r="HP237" s="52"/>
    </row>
    <row r="238" spans="51:224" ht="15"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  <c r="HH238" s="52"/>
      <c r="HI238" s="52"/>
      <c r="HJ238" s="52"/>
      <c r="HK238" s="52"/>
      <c r="HL238" s="52"/>
      <c r="HM238" s="52"/>
      <c r="HN238" s="52"/>
      <c r="HO238" s="52"/>
      <c r="HP238" s="52"/>
    </row>
    <row r="239" spans="51:224" ht="15"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  <c r="HH239" s="52"/>
      <c r="HI239" s="52"/>
      <c r="HJ239" s="52"/>
      <c r="HK239" s="52"/>
      <c r="HL239" s="52"/>
      <c r="HM239" s="52"/>
      <c r="HN239" s="52"/>
      <c r="HO239" s="52"/>
      <c r="HP239" s="52"/>
    </row>
    <row r="240" spans="51:224" ht="15"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  <c r="HM240" s="52"/>
      <c r="HN240" s="52"/>
      <c r="HO240" s="52"/>
      <c r="HP240" s="52"/>
    </row>
    <row r="241" spans="51:224" ht="15"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  <c r="HM241" s="52"/>
      <c r="HN241" s="52"/>
      <c r="HO241" s="52"/>
      <c r="HP241" s="52"/>
    </row>
    <row r="242" spans="51:224" ht="15"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  <c r="HH242" s="52"/>
      <c r="HI242" s="52"/>
      <c r="HJ242" s="52"/>
      <c r="HK242" s="52"/>
      <c r="HL242" s="52"/>
      <c r="HM242" s="52"/>
      <c r="HN242" s="52"/>
      <c r="HO242" s="52"/>
      <c r="HP242" s="52"/>
    </row>
    <row r="243" spans="51:224" ht="15"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  <c r="HD243" s="52"/>
      <c r="HE243" s="52"/>
      <c r="HF243" s="52"/>
      <c r="HG243" s="52"/>
      <c r="HH243" s="52"/>
      <c r="HI243" s="52"/>
      <c r="HJ243" s="52"/>
      <c r="HK243" s="52"/>
      <c r="HL243" s="52"/>
      <c r="HM243" s="52"/>
      <c r="HN243" s="52"/>
      <c r="HO243" s="52"/>
      <c r="HP243" s="52"/>
    </row>
    <row r="244" spans="51:224" ht="15"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  <c r="HH244" s="52"/>
      <c r="HI244" s="52"/>
      <c r="HJ244" s="52"/>
      <c r="HK244" s="52"/>
      <c r="HL244" s="52"/>
      <c r="HM244" s="52"/>
      <c r="HN244" s="52"/>
      <c r="HO244" s="52"/>
      <c r="HP244" s="52"/>
    </row>
    <row r="245" spans="51:224" ht="15"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  <c r="HD245" s="52"/>
      <c r="HE245" s="52"/>
      <c r="HF245" s="52"/>
      <c r="HG245" s="52"/>
      <c r="HH245" s="52"/>
      <c r="HI245" s="52"/>
      <c r="HJ245" s="52"/>
      <c r="HK245" s="52"/>
      <c r="HL245" s="52"/>
      <c r="HM245" s="52"/>
      <c r="HN245" s="52"/>
      <c r="HO245" s="52"/>
      <c r="HP245" s="52"/>
    </row>
    <row r="246" spans="51:224" ht="15"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  <c r="HH246" s="52"/>
      <c r="HI246" s="52"/>
      <c r="HJ246" s="52"/>
      <c r="HK246" s="52"/>
      <c r="HL246" s="52"/>
      <c r="HM246" s="52"/>
      <c r="HN246" s="52"/>
      <c r="HO246" s="52"/>
      <c r="HP246" s="52"/>
    </row>
    <row r="247" spans="51:224" ht="15"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  <c r="GA247" s="52"/>
      <c r="GB247" s="52"/>
      <c r="GC247" s="52"/>
      <c r="GD247" s="52"/>
      <c r="GE247" s="52"/>
      <c r="GF247" s="52"/>
      <c r="GG247" s="52"/>
      <c r="GH247" s="52"/>
      <c r="GI247" s="52"/>
      <c r="GJ247" s="52"/>
      <c r="GK247" s="52"/>
      <c r="GL247" s="52"/>
      <c r="GM247" s="52"/>
      <c r="GN247" s="52"/>
      <c r="GO247" s="52"/>
      <c r="GP247" s="52"/>
      <c r="GQ247" s="52"/>
      <c r="GR247" s="52"/>
      <c r="GS247" s="52"/>
      <c r="GT247" s="52"/>
      <c r="GU247" s="52"/>
      <c r="GV247" s="52"/>
      <c r="GW247" s="52"/>
      <c r="GX247" s="52"/>
      <c r="GY247" s="52"/>
      <c r="GZ247" s="52"/>
      <c r="HA247" s="52"/>
      <c r="HB247" s="52"/>
      <c r="HC247" s="52"/>
      <c r="HD247" s="52"/>
      <c r="HE247" s="52"/>
      <c r="HF247" s="52"/>
      <c r="HG247" s="52"/>
      <c r="HH247" s="52"/>
      <c r="HI247" s="52"/>
      <c r="HJ247" s="52"/>
      <c r="HK247" s="52"/>
      <c r="HL247" s="52"/>
      <c r="HM247" s="52"/>
      <c r="HN247" s="52"/>
      <c r="HO247" s="52"/>
      <c r="HP247" s="52"/>
    </row>
    <row r="248" spans="51:224" ht="15"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  <c r="HH248" s="52"/>
      <c r="HI248" s="52"/>
      <c r="HJ248" s="52"/>
      <c r="HK248" s="52"/>
      <c r="HL248" s="52"/>
      <c r="HM248" s="52"/>
      <c r="HN248" s="52"/>
      <c r="HO248" s="52"/>
      <c r="HP248" s="52"/>
    </row>
    <row r="249" spans="51:224" ht="15"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52"/>
      <c r="GO249" s="52"/>
      <c r="GP249" s="52"/>
      <c r="GQ249" s="52"/>
      <c r="GR249" s="52"/>
      <c r="GS249" s="52"/>
      <c r="GT249" s="52"/>
      <c r="GU249" s="52"/>
      <c r="GV249" s="52"/>
      <c r="GW249" s="52"/>
      <c r="GX249" s="52"/>
      <c r="GY249" s="52"/>
      <c r="GZ249" s="52"/>
      <c r="HA249" s="52"/>
      <c r="HB249" s="52"/>
      <c r="HC249" s="52"/>
      <c r="HD249" s="52"/>
      <c r="HE249" s="52"/>
      <c r="HF249" s="52"/>
      <c r="HG249" s="52"/>
      <c r="HH249" s="52"/>
      <c r="HI249" s="52"/>
      <c r="HJ249" s="52"/>
      <c r="HK249" s="52"/>
      <c r="HL249" s="52"/>
      <c r="HM249" s="52"/>
      <c r="HN249" s="52"/>
      <c r="HO249" s="52"/>
      <c r="HP249" s="52"/>
    </row>
    <row r="250" spans="51:224" ht="15"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2"/>
      <c r="HM250" s="52"/>
      <c r="HN250" s="52"/>
      <c r="HO250" s="52"/>
      <c r="HP250" s="52"/>
    </row>
    <row r="251" spans="51:224" ht="15"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  <c r="GA251" s="52"/>
      <c r="GB251" s="52"/>
      <c r="GC251" s="52"/>
      <c r="GD251" s="52"/>
      <c r="GE251" s="52"/>
      <c r="GF251" s="52"/>
      <c r="GG251" s="52"/>
      <c r="GH251" s="52"/>
      <c r="GI251" s="52"/>
      <c r="GJ251" s="52"/>
      <c r="GK251" s="52"/>
      <c r="GL251" s="52"/>
      <c r="GM251" s="52"/>
      <c r="GN251" s="52"/>
      <c r="GO251" s="52"/>
      <c r="GP251" s="52"/>
      <c r="GQ251" s="52"/>
      <c r="GR251" s="52"/>
      <c r="GS251" s="52"/>
      <c r="GT251" s="52"/>
      <c r="GU251" s="52"/>
      <c r="GV251" s="52"/>
      <c r="GW251" s="52"/>
      <c r="GX251" s="52"/>
      <c r="GY251" s="52"/>
      <c r="GZ251" s="52"/>
      <c r="HA251" s="52"/>
      <c r="HB251" s="52"/>
      <c r="HC251" s="52"/>
      <c r="HD251" s="52"/>
      <c r="HE251" s="52"/>
      <c r="HF251" s="52"/>
      <c r="HG251" s="52"/>
      <c r="HH251" s="52"/>
      <c r="HI251" s="52"/>
      <c r="HJ251" s="52"/>
      <c r="HK251" s="52"/>
      <c r="HL251" s="52"/>
      <c r="HM251" s="52"/>
      <c r="HN251" s="52"/>
      <c r="HO251" s="52"/>
      <c r="HP251" s="52"/>
    </row>
    <row r="252" spans="51:224" ht="15"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  <c r="HD252" s="52"/>
      <c r="HE252" s="52"/>
      <c r="HF252" s="52"/>
      <c r="HG252" s="52"/>
      <c r="HH252" s="52"/>
      <c r="HI252" s="52"/>
      <c r="HJ252" s="52"/>
      <c r="HK252" s="52"/>
      <c r="HL252" s="52"/>
      <c r="HM252" s="52"/>
      <c r="HN252" s="52"/>
      <c r="HO252" s="52"/>
      <c r="HP252" s="52"/>
    </row>
    <row r="253" spans="51:224" ht="15"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52"/>
      <c r="GO253" s="52"/>
      <c r="GP253" s="52"/>
      <c r="GQ253" s="52"/>
      <c r="GR253" s="52"/>
      <c r="GS253" s="52"/>
      <c r="GT253" s="52"/>
      <c r="GU253" s="52"/>
      <c r="GV253" s="52"/>
      <c r="GW253" s="52"/>
      <c r="GX253" s="52"/>
      <c r="GY253" s="52"/>
      <c r="GZ253" s="52"/>
      <c r="HA253" s="52"/>
      <c r="HB253" s="52"/>
      <c r="HC253" s="52"/>
      <c r="HD253" s="52"/>
      <c r="HE253" s="52"/>
      <c r="HF253" s="52"/>
      <c r="HG253" s="52"/>
      <c r="HH253" s="52"/>
      <c r="HI253" s="52"/>
      <c r="HJ253" s="52"/>
      <c r="HK253" s="52"/>
      <c r="HL253" s="52"/>
      <c r="HM253" s="52"/>
      <c r="HN253" s="52"/>
      <c r="HO253" s="52"/>
      <c r="HP253" s="52"/>
    </row>
    <row r="254" spans="51:224" ht="15"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2"/>
      <c r="HM254" s="52"/>
      <c r="HN254" s="52"/>
      <c r="HO254" s="52"/>
      <c r="HP254" s="52"/>
    </row>
    <row r="255" spans="51:224" ht="15"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2"/>
    </row>
    <row r="256" spans="51:224" ht="15"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2"/>
      <c r="HM256" s="52"/>
      <c r="HN256" s="52"/>
      <c r="HO256" s="52"/>
      <c r="HP256" s="52"/>
    </row>
    <row r="257" spans="51:224" ht="15"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  <c r="HD257" s="52"/>
      <c r="HE257" s="52"/>
      <c r="HF257" s="52"/>
      <c r="HG257" s="52"/>
      <c r="HH257" s="52"/>
      <c r="HI257" s="52"/>
      <c r="HJ257" s="52"/>
      <c r="HK257" s="52"/>
      <c r="HL257" s="52"/>
      <c r="HM257" s="52"/>
      <c r="HN257" s="52"/>
      <c r="HO257" s="52"/>
      <c r="HP257" s="52"/>
    </row>
    <row r="258" spans="51:224" ht="15"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  <c r="GA258" s="52"/>
      <c r="GB258" s="52"/>
      <c r="GC258" s="52"/>
      <c r="GD258" s="52"/>
      <c r="GE258" s="52"/>
      <c r="GF258" s="52"/>
      <c r="GG258" s="52"/>
      <c r="GH258" s="52"/>
      <c r="GI258" s="52"/>
      <c r="GJ258" s="52"/>
      <c r="GK258" s="52"/>
      <c r="GL258" s="52"/>
      <c r="GM258" s="52"/>
      <c r="GN258" s="52"/>
      <c r="GO258" s="52"/>
      <c r="GP258" s="52"/>
      <c r="GQ258" s="52"/>
      <c r="GR258" s="52"/>
      <c r="GS258" s="52"/>
      <c r="GT258" s="52"/>
      <c r="GU258" s="52"/>
      <c r="GV258" s="52"/>
      <c r="GW258" s="52"/>
      <c r="GX258" s="52"/>
      <c r="GY258" s="52"/>
      <c r="GZ258" s="52"/>
      <c r="HA258" s="52"/>
      <c r="HB258" s="52"/>
      <c r="HC258" s="52"/>
      <c r="HD258" s="52"/>
      <c r="HE258" s="52"/>
      <c r="HF258" s="52"/>
      <c r="HG258" s="52"/>
      <c r="HH258" s="52"/>
      <c r="HI258" s="52"/>
      <c r="HJ258" s="52"/>
      <c r="HK258" s="52"/>
      <c r="HL258" s="52"/>
      <c r="HM258" s="52"/>
      <c r="HN258" s="52"/>
      <c r="HO258" s="52"/>
      <c r="HP258" s="52"/>
    </row>
    <row r="259" spans="51:224" ht="15"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52"/>
      <c r="GE259" s="52"/>
      <c r="GF259" s="52"/>
      <c r="GG259" s="52"/>
      <c r="GH259" s="52"/>
      <c r="GI259" s="52"/>
      <c r="GJ259" s="52"/>
      <c r="GK259" s="52"/>
      <c r="GL259" s="52"/>
      <c r="GM259" s="52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52"/>
      <c r="GY259" s="52"/>
      <c r="GZ259" s="52"/>
      <c r="HA259" s="52"/>
      <c r="HB259" s="52"/>
      <c r="HC259" s="52"/>
      <c r="HD259" s="52"/>
      <c r="HE259" s="52"/>
      <c r="HF259" s="52"/>
      <c r="HG259" s="52"/>
      <c r="HH259" s="52"/>
      <c r="HI259" s="52"/>
      <c r="HJ259" s="52"/>
      <c r="HK259" s="52"/>
      <c r="HL259" s="52"/>
      <c r="HM259" s="52"/>
      <c r="HN259" s="52"/>
      <c r="HO259" s="52"/>
      <c r="HP259" s="52"/>
    </row>
    <row r="260" spans="51:224" ht="15"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  <c r="EY260" s="52"/>
      <c r="EZ260" s="52"/>
      <c r="FA260" s="52"/>
      <c r="FB260" s="52"/>
      <c r="FC260" s="52"/>
      <c r="FD260" s="52"/>
      <c r="FE260" s="52"/>
      <c r="FF260" s="52"/>
      <c r="FG260" s="52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  <c r="FX260" s="52"/>
      <c r="FY260" s="52"/>
      <c r="FZ260" s="52"/>
      <c r="GA260" s="52"/>
      <c r="GB260" s="52"/>
      <c r="GC260" s="52"/>
      <c r="GD260" s="52"/>
      <c r="GE260" s="52"/>
      <c r="GF260" s="52"/>
      <c r="GG260" s="52"/>
      <c r="GH260" s="52"/>
      <c r="GI260" s="52"/>
      <c r="GJ260" s="52"/>
      <c r="GK260" s="52"/>
      <c r="GL260" s="52"/>
      <c r="GM260" s="52"/>
      <c r="GN260" s="52"/>
      <c r="GO260" s="52"/>
      <c r="GP260" s="52"/>
      <c r="GQ260" s="52"/>
      <c r="GR260" s="52"/>
      <c r="GS260" s="52"/>
      <c r="GT260" s="52"/>
      <c r="GU260" s="52"/>
      <c r="GV260" s="52"/>
      <c r="GW260" s="52"/>
      <c r="GX260" s="52"/>
      <c r="GY260" s="52"/>
      <c r="GZ260" s="52"/>
      <c r="HA260" s="52"/>
      <c r="HB260" s="52"/>
      <c r="HC260" s="52"/>
      <c r="HD260" s="52"/>
      <c r="HE260" s="52"/>
      <c r="HF260" s="52"/>
      <c r="HG260" s="52"/>
      <c r="HH260" s="52"/>
      <c r="HI260" s="52"/>
      <c r="HJ260" s="52"/>
      <c r="HK260" s="52"/>
      <c r="HL260" s="52"/>
      <c r="HM260" s="52"/>
      <c r="HN260" s="52"/>
      <c r="HO260" s="52"/>
      <c r="HP260" s="52"/>
    </row>
    <row r="261" spans="51:224" ht="15"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  <c r="EY261" s="52"/>
      <c r="EZ261" s="52"/>
      <c r="FA261" s="52"/>
      <c r="FB261" s="52"/>
      <c r="FC261" s="52"/>
      <c r="FD261" s="52"/>
      <c r="FE261" s="52"/>
      <c r="FF261" s="52"/>
      <c r="FG261" s="52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  <c r="FX261" s="52"/>
      <c r="FY261" s="52"/>
      <c r="FZ261" s="52"/>
      <c r="GA261" s="52"/>
      <c r="GB261" s="52"/>
      <c r="GC261" s="52"/>
      <c r="GD261" s="52"/>
      <c r="GE261" s="52"/>
      <c r="GF261" s="52"/>
      <c r="GG261" s="52"/>
      <c r="GH261" s="52"/>
      <c r="GI261" s="52"/>
      <c r="GJ261" s="52"/>
      <c r="GK261" s="52"/>
      <c r="GL261" s="52"/>
      <c r="GM261" s="52"/>
      <c r="GN261" s="52"/>
      <c r="GO261" s="52"/>
      <c r="GP261" s="52"/>
      <c r="GQ261" s="52"/>
      <c r="GR261" s="52"/>
      <c r="GS261" s="52"/>
      <c r="GT261" s="52"/>
      <c r="GU261" s="52"/>
      <c r="GV261" s="52"/>
      <c r="GW261" s="52"/>
      <c r="GX261" s="52"/>
      <c r="GY261" s="52"/>
      <c r="GZ261" s="52"/>
      <c r="HA261" s="52"/>
      <c r="HB261" s="52"/>
      <c r="HC261" s="52"/>
      <c r="HD261" s="52"/>
      <c r="HE261" s="52"/>
      <c r="HF261" s="52"/>
      <c r="HG261" s="52"/>
      <c r="HH261" s="52"/>
      <c r="HI261" s="52"/>
      <c r="HJ261" s="52"/>
      <c r="HK261" s="52"/>
      <c r="HL261" s="52"/>
      <c r="HM261" s="52"/>
      <c r="HN261" s="52"/>
      <c r="HO261" s="52"/>
      <c r="HP261" s="52"/>
    </row>
    <row r="262" spans="51:224" ht="15"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  <c r="EY262" s="52"/>
      <c r="EZ262" s="52"/>
      <c r="FA262" s="52"/>
      <c r="FB262" s="52"/>
      <c r="FC262" s="52"/>
      <c r="FD262" s="52"/>
      <c r="FE262" s="52"/>
      <c r="FF262" s="52"/>
      <c r="FG262" s="52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  <c r="FX262" s="52"/>
      <c r="FY262" s="52"/>
      <c r="FZ262" s="52"/>
      <c r="GA262" s="52"/>
      <c r="GB262" s="52"/>
      <c r="GC262" s="52"/>
      <c r="GD262" s="52"/>
      <c r="GE262" s="52"/>
      <c r="GF262" s="52"/>
      <c r="GG262" s="52"/>
      <c r="GH262" s="52"/>
      <c r="GI262" s="52"/>
      <c r="GJ262" s="52"/>
      <c r="GK262" s="52"/>
      <c r="GL262" s="52"/>
      <c r="GM262" s="52"/>
      <c r="GN262" s="52"/>
      <c r="GO262" s="52"/>
      <c r="GP262" s="52"/>
      <c r="GQ262" s="52"/>
      <c r="GR262" s="52"/>
      <c r="GS262" s="52"/>
      <c r="GT262" s="52"/>
      <c r="GU262" s="52"/>
      <c r="GV262" s="52"/>
      <c r="GW262" s="52"/>
      <c r="GX262" s="52"/>
      <c r="GY262" s="52"/>
      <c r="GZ262" s="52"/>
      <c r="HA262" s="52"/>
      <c r="HB262" s="52"/>
      <c r="HC262" s="52"/>
      <c r="HD262" s="52"/>
      <c r="HE262" s="52"/>
      <c r="HF262" s="52"/>
      <c r="HG262" s="52"/>
      <c r="HH262" s="52"/>
      <c r="HI262" s="52"/>
      <c r="HJ262" s="52"/>
      <c r="HK262" s="52"/>
      <c r="HL262" s="52"/>
      <c r="HM262" s="52"/>
      <c r="HN262" s="52"/>
      <c r="HO262" s="52"/>
      <c r="HP262" s="52"/>
    </row>
    <row r="263" spans="51:224" ht="15"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  <c r="EY263" s="52"/>
      <c r="EZ263" s="52"/>
      <c r="FA263" s="52"/>
      <c r="FB263" s="52"/>
      <c r="FC263" s="52"/>
      <c r="FD263" s="52"/>
      <c r="FE263" s="52"/>
      <c r="FF263" s="52"/>
      <c r="FG263" s="52"/>
      <c r="FH263" s="52"/>
      <c r="FI263" s="52"/>
      <c r="FJ263" s="52"/>
      <c r="FK263" s="52"/>
      <c r="FL263" s="52"/>
      <c r="FM263" s="52"/>
      <c r="FN263" s="52"/>
      <c r="FO263" s="52"/>
      <c r="FP263" s="52"/>
      <c r="FQ263" s="52"/>
      <c r="FR263" s="52"/>
      <c r="FS263" s="52"/>
      <c r="FT263" s="52"/>
      <c r="FU263" s="52"/>
      <c r="FV263" s="52"/>
      <c r="FW263" s="52"/>
      <c r="FX263" s="52"/>
      <c r="FY263" s="52"/>
      <c r="FZ263" s="52"/>
      <c r="GA263" s="52"/>
      <c r="GB263" s="52"/>
      <c r="GC263" s="52"/>
      <c r="GD263" s="52"/>
      <c r="GE263" s="52"/>
      <c r="GF263" s="52"/>
      <c r="GG263" s="52"/>
      <c r="GH263" s="52"/>
      <c r="GI263" s="52"/>
      <c r="GJ263" s="52"/>
      <c r="GK263" s="52"/>
      <c r="GL263" s="52"/>
      <c r="GM263" s="52"/>
      <c r="GN263" s="52"/>
      <c r="GO263" s="52"/>
      <c r="GP263" s="52"/>
      <c r="GQ263" s="52"/>
      <c r="GR263" s="52"/>
      <c r="GS263" s="52"/>
      <c r="GT263" s="52"/>
      <c r="GU263" s="52"/>
      <c r="GV263" s="52"/>
      <c r="GW263" s="52"/>
      <c r="GX263" s="52"/>
      <c r="GY263" s="52"/>
      <c r="GZ263" s="52"/>
      <c r="HA263" s="52"/>
      <c r="HB263" s="52"/>
      <c r="HC263" s="52"/>
      <c r="HD263" s="52"/>
      <c r="HE263" s="52"/>
      <c r="HF263" s="52"/>
      <c r="HG263" s="52"/>
      <c r="HH263" s="52"/>
      <c r="HI263" s="52"/>
      <c r="HJ263" s="52"/>
      <c r="HK263" s="52"/>
      <c r="HL263" s="52"/>
      <c r="HM263" s="52"/>
      <c r="HN263" s="52"/>
      <c r="HO263" s="52"/>
      <c r="HP263" s="52"/>
    </row>
    <row r="264" spans="51:224" ht="15"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2"/>
      <c r="FD264" s="52"/>
      <c r="FE264" s="52"/>
      <c r="FF264" s="52"/>
      <c r="FG264" s="52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  <c r="FX264" s="52"/>
      <c r="FY264" s="52"/>
      <c r="FZ264" s="52"/>
      <c r="GA264" s="52"/>
      <c r="GB264" s="52"/>
      <c r="GC264" s="52"/>
      <c r="GD264" s="52"/>
      <c r="GE264" s="52"/>
      <c r="GF264" s="52"/>
      <c r="GG264" s="52"/>
      <c r="GH264" s="52"/>
      <c r="GI264" s="52"/>
      <c r="GJ264" s="52"/>
      <c r="GK264" s="52"/>
      <c r="GL264" s="52"/>
      <c r="GM264" s="52"/>
      <c r="GN264" s="52"/>
      <c r="GO264" s="52"/>
      <c r="GP264" s="52"/>
      <c r="GQ264" s="52"/>
      <c r="GR264" s="52"/>
      <c r="GS264" s="52"/>
      <c r="GT264" s="52"/>
      <c r="GU264" s="52"/>
      <c r="GV264" s="52"/>
      <c r="GW264" s="52"/>
      <c r="GX264" s="52"/>
      <c r="GY264" s="52"/>
      <c r="GZ264" s="52"/>
      <c r="HA264" s="52"/>
      <c r="HB264" s="52"/>
      <c r="HC264" s="52"/>
      <c r="HD264" s="52"/>
      <c r="HE264" s="52"/>
      <c r="HF264" s="52"/>
      <c r="HG264" s="52"/>
      <c r="HH264" s="52"/>
      <c r="HI264" s="52"/>
      <c r="HJ264" s="52"/>
      <c r="HK264" s="52"/>
      <c r="HL264" s="52"/>
      <c r="HM264" s="52"/>
      <c r="HN264" s="52"/>
      <c r="HO264" s="52"/>
      <c r="HP264" s="52"/>
    </row>
    <row r="265" spans="51:224" ht="15"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  <c r="EY265" s="52"/>
      <c r="EZ265" s="52"/>
      <c r="FA265" s="52"/>
      <c r="FB265" s="52"/>
      <c r="FC265" s="52"/>
      <c r="FD265" s="52"/>
      <c r="FE265" s="52"/>
      <c r="FF265" s="52"/>
      <c r="FG265" s="52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  <c r="FX265" s="52"/>
      <c r="FY265" s="52"/>
      <c r="FZ265" s="52"/>
      <c r="GA265" s="52"/>
      <c r="GB265" s="52"/>
      <c r="GC265" s="52"/>
      <c r="GD265" s="52"/>
      <c r="GE265" s="52"/>
      <c r="GF265" s="52"/>
      <c r="GG265" s="52"/>
      <c r="GH265" s="52"/>
      <c r="GI265" s="52"/>
      <c r="GJ265" s="52"/>
      <c r="GK265" s="52"/>
      <c r="GL265" s="52"/>
      <c r="GM265" s="52"/>
      <c r="GN265" s="52"/>
      <c r="GO265" s="52"/>
      <c r="GP265" s="52"/>
      <c r="GQ265" s="52"/>
      <c r="GR265" s="52"/>
      <c r="GS265" s="52"/>
      <c r="GT265" s="52"/>
      <c r="GU265" s="52"/>
      <c r="GV265" s="52"/>
      <c r="GW265" s="52"/>
      <c r="GX265" s="52"/>
      <c r="GY265" s="52"/>
      <c r="GZ265" s="52"/>
      <c r="HA265" s="52"/>
      <c r="HB265" s="52"/>
      <c r="HC265" s="52"/>
      <c r="HD265" s="52"/>
      <c r="HE265" s="52"/>
      <c r="HF265" s="52"/>
      <c r="HG265" s="52"/>
      <c r="HH265" s="52"/>
      <c r="HI265" s="52"/>
      <c r="HJ265" s="52"/>
      <c r="HK265" s="52"/>
      <c r="HL265" s="52"/>
      <c r="HM265" s="52"/>
      <c r="HN265" s="52"/>
      <c r="HO265" s="52"/>
      <c r="HP265" s="52"/>
    </row>
    <row r="266" spans="51:224" ht="15"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  <c r="EY266" s="52"/>
      <c r="EZ266" s="52"/>
      <c r="FA266" s="52"/>
      <c r="FB266" s="52"/>
      <c r="FC266" s="52"/>
      <c r="FD266" s="52"/>
      <c r="FE266" s="52"/>
      <c r="FF266" s="52"/>
      <c r="FG266" s="52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  <c r="FX266" s="52"/>
      <c r="FY266" s="52"/>
      <c r="FZ266" s="52"/>
      <c r="GA266" s="52"/>
      <c r="GB266" s="52"/>
      <c r="GC266" s="52"/>
      <c r="GD266" s="52"/>
      <c r="GE266" s="52"/>
      <c r="GF266" s="52"/>
      <c r="GG266" s="52"/>
      <c r="GH266" s="52"/>
      <c r="GI266" s="52"/>
      <c r="GJ266" s="52"/>
      <c r="GK266" s="52"/>
      <c r="GL266" s="52"/>
      <c r="GM266" s="52"/>
      <c r="GN266" s="52"/>
      <c r="GO266" s="52"/>
      <c r="GP266" s="52"/>
      <c r="GQ266" s="52"/>
      <c r="GR266" s="52"/>
      <c r="GS266" s="52"/>
      <c r="GT266" s="52"/>
      <c r="GU266" s="52"/>
      <c r="GV266" s="52"/>
      <c r="GW266" s="52"/>
      <c r="GX266" s="52"/>
      <c r="GY266" s="52"/>
      <c r="GZ266" s="52"/>
      <c r="HA266" s="52"/>
      <c r="HB266" s="52"/>
      <c r="HC266" s="52"/>
      <c r="HD266" s="52"/>
      <c r="HE266" s="52"/>
      <c r="HF266" s="52"/>
      <c r="HG266" s="52"/>
      <c r="HH266" s="52"/>
      <c r="HI266" s="52"/>
      <c r="HJ266" s="52"/>
      <c r="HK266" s="52"/>
      <c r="HL266" s="52"/>
      <c r="HM266" s="52"/>
      <c r="HN266" s="52"/>
      <c r="HO266" s="52"/>
      <c r="HP266" s="52"/>
    </row>
    <row r="267" spans="51:224" ht="15"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  <c r="EY267" s="52"/>
      <c r="EZ267" s="52"/>
      <c r="FA267" s="52"/>
      <c r="FB267" s="52"/>
      <c r="FC267" s="52"/>
      <c r="FD267" s="52"/>
      <c r="FE267" s="52"/>
      <c r="FF267" s="52"/>
      <c r="FG267" s="52"/>
      <c r="FH267" s="52"/>
      <c r="FI267" s="52"/>
      <c r="FJ267" s="52"/>
      <c r="FK267" s="52"/>
      <c r="FL267" s="52"/>
      <c r="FM267" s="52"/>
      <c r="FN267" s="52"/>
      <c r="FO267" s="52"/>
      <c r="FP267" s="52"/>
      <c r="FQ267" s="52"/>
      <c r="FR267" s="52"/>
      <c r="FS267" s="52"/>
      <c r="FT267" s="52"/>
      <c r="FU267" s="52"/>
      <c r="FV267" s="52"/>
      <c r="FW267" s="52"/>
      <c r="FX267" s="52"/>
      <c r="FY267" s="52"/>
      <c r="FZ267" s="52"/>
      <c r="GA267" s="52"/>
      <c r="GB267" s="52"/>
      <c r="GC267" s="52"/>
      <c r="GD267" s="52"/>
      <c r="GE267" s="52"/>
      <c r="GF267" s="52"/>
      <c r="GG267" s="52"/>
      <c r="GH267" s="52"/>
      <c r="GI267" s="52"/>
      <c r="GJ267" s="52"/>
      <c r="GK267" s="52"/>
      <c r="GL267" s="52"/>
      <c r="GM267" s="52"/>
      <c r="GN267" s="52"/>
      <c r="GO267" s="52"/>
      <c r="GP267" s="52"/>
      <c r="GQ267" s="52"/>
      <c r="GR267" s="52"/>
      <c r="GS267" s="52"/>
      <c r="GT267" s="52"/>
      <c r="GU267" s="52"/>
      <c r="GV267" s="52"/>
      <c r="GW267" s="52"/>
      <c r="GX267" s="52"/>
      <c r="GY267" s="52"/>
      <c r="GZ267" s="52"/>
      <c r="HA267" s="52"/>
      <c r="HB267" s="52"/>
      <c r="HC267" s="52"/>
      <c r="HD267" s="52"/>
      <c r="HE267" s="52"/>
      <c r="HF267" s="52"/>
      <c r="HG267" s="52"/>
      <c r="HH267" s="52"/>
      <c r="HI267" s="52"/>
      <c r="HJ267" s="52"/>
      <c r="HK267" s="52"/>
      <c r="HL267" s="52"/>
      <c r="HM267" s="52"/>
      <c r="HN267" s="52"/>
      <c r="HO267" s="52"/>
      <c r="HP267" s="52"/>
    </row>
    <row r="268" spans="51:224" ht="15"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  <c r="EY268" s="52"/>
      <c r="EZ268" s="52"/>
      <c r="FA268" s="52"/>
      <c r="FB268" s="52"/>
      <c r="FC268" s="52"/>
      <c r="FD268" s="52"/>
      <c r="FE268" s="52"/>
      <c r="FF268" s="52"/>
      <c r="FG268" s="52"/>
      <c r="FH268" s="52"/>
      <c r="FI268" s="52"/>
      <c r="FJ268" s="52"/>
      <c r="FK268" s="52"/>
      <c r="FL268" s="52"/>
      <c r="FM268" s="52"/>
      <c r="FN268" s="52"/>
      <c r="FO268" s="52"/>
      <c r="FP268" s="52"/>
      <c r="FQ268" s="52"/>
      <c r="FR268" s="52"/>
      <c r="FS268" s="52"/>
      <c r="FT268" s="52"/>
      <c r="FU268" s="52"/>
      <c r="FV268" s="52"/>
      <c r="FW268" s="52"/>
      <c r="FX268" s="52"/>
      <c r="FY268" s="52"/>
      <c r="FZ268" s="52"/>
      <c r="GA268" s="52"/>
      <c r="GB268" s="52"/>
      <c r="GC268" s="52"/>
      <c r="GD268" s="52"/>
      <c r="GE268" s="52"/>
      <c r="GF268" s="52"/>
      <c r="GG268" s="52"/>
      <c r="GH268" s="52"/>
      <c r="GI268" s="52"/>
      <c r="GJ268" s="52"/>
      <c r="GK268" s="52"/>
      <c r="GL268" s="52"/>
      <c r="GM268" s="52"/>
      <c r="GN268" s="52"/>
      <c r="GO268" s="52"/>
      <c r="GP268" s="52"/>
      <c r="GQ268" s="52"/>
      <c r="GR268" s="52"/>
      <c r="GS268" s="52"/>
      <c r="GT268" s="52"/>
      <c r="GU268" s="52"/>
      <c r="GV268" s="52"/>
      <c r="GW268" s="52"/>
      <c r="GX268" s="52"/>
      <c r="GY268" s="52"/>
      <c r="GZ268" s="52"/>
      <c r="HA268" s="52"/>
      <c r="HB268" s="52"/>
      <c r="HC268" s="52"/>
      <c r="HD268" s="52"/>
      <c r="HE268" s="52"/>
      <c r="HF268" s="52"/>
      <c r="HG268" s="52"/>
      <c r="HH268" s="52"/>
      <c r="HI268" s="52"/>
      <c r="HJ268" s="52"/>
      <c r="HK268" s="52"/>
      <c r="HL268" s="52"/>
      <c r="HM268" s="52"/>
      <c r="HN268" s="52"/>
      <c r="HO268" s="52"/>
      <c r="HP268" s="52"/>
    </row>
    <row r="269" spans="51:224" ht="15"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  <c r="EY269" s="52"/>
      <c r="EZ269" s="52"/>
      <c r="FA269" s="52"/>
      <c r="FB269" s="52"/>
      <c r="FC269" s="52"/>
      <c r="FD269" s="52"/>
      <c r="FE269" s="52"/>
      <c r="FF269" s="52"/>
      <c r="FG269" s="52"/>
      <c r="FH269" s="52"/>
      <c r="FI269" s="52"/>
      <c r="FJ269" s="52"/>
      <c r="FK269" s="52"/>
      <c r="FL269" s="52"/>
      <c r="FM269" s="52"/>
      <c r="FN269" s="52"/>
      <c r="FO269" s="52"/>
      <c r="FP269" s="52"/>
      <c r="FQ269" s="52"/>
      <c r="FR269" s="52"/>
      <c r="FS269" s="52"/>
      <c r="FT269" s="52"/>
      <c r="FU269" s="52"/>
      <c r="FV269" s="52"/>
      <c r="FW269" s="52"/>
      <c r="FX269" s="52"/>
      <c r="FY269" s="52"/>
      <c r="FZ269" s="52"/>
      <c r="GA269" s="52"/>
      <c r="GB269" s="52"/>
      <c r="GC269" s="52"/>
      <c r="GD269" s="52"/>
      <c r="GE269" s="52"/>
      <c r="GF269" s="52"/>
      <c r="GG269" s="52"/>
      <c r="GH269" s="52"/>
      <c r="GI269" s="52"/>
      <c r="GJ269" s="52"/>
      <c r="GK269" s="52"/>
      <c r="GL269" s="52"/>
      <c r="GM269" s="52"/>
      <c r="GN269" s="52"/>
      <c r="GO269" s="52"/>
      <c r="GP269" s="52"/>
      <c r="GQ269" s="52"/>
      <c r="GR269" s="52"/>
      <c r="GS269" s="52"/>
      <c r="GT269" s="52"/>
      <c r="GU269" s="52"/>
      <c r="GV269" s="52"/>
      <c r="GW269" s="52"/>
      <c r="GX269" s="52"/>
      <c r="GY269" s="52"/>
      <c r="GZ269" s="52"/>
      <c r="HA269" s="52"/>
      <c r="HB269" s="52"/>
      <c r="HC269" s="52"/>
      <c r="HD269" s="52"/>
      <c r="HE269" s="52"/>
      <c r="HF269" s="52"/>
      <c r="HG269" s="52"/>
      <c r="HH269" s="52"/>
      <c r="HI269" s="52"/>
      <c r="HJ269" s="52"/>
      <c r="HK269" s="52"/>
      <c r="HL269" s="52"/>
      <c r="HM269" s="52"/>
      <c r="HN269" s="52"/>
      <c r="HO269" s="52"/>
      <c r="HP269" s="52"/>
    </row>
    <row r="270" spans="51:224" ht="15"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  <c r="EY270" s="52"/>
      <c r="EZ270" s="52"/>
      <c r="FA270" s="52"/>
      <c r="FB270" s="52"/>
      <c r="FC270" s="52"/>
      <c r="FD270" s="52"/>
      <c r="FE270" s="52"/>
      <c r="FF270" s="52"/>
      <c r="FG270" s="52"/>
      <c r="FH270" s="52"/>
      <c r="FI270" s="52"/>
      <c r="FJ270" s="52"/>
      <c r="FK270" s="52"/>
      <c r="FL270" s="52"/>
      <c r="FM270" s="52"/>
      <c r="FN270" s="52"/>
      <c r="FO270" s="52"/>
      <c r="FP270" s="52"/>
      <c r="FQ270" s="52"/>
      <c r="FR270" s="52"/>
      <c r="FS270" s="52"/>
      <c r="FT270" s="52"/>
      <c r="FU270" s="52"/>
      <c r="FV270" s="52"/>
      <c r="FW270" s="52"/>
      <c r="FX270" s="52"/>
      <c r="FY270" s="52"/>
      <c r="FZ270" s="52"/>
      <c r="GA270" s="52"/>
      <c r="GB270" s="52"/>
      <c r="GC270" s="52"/>
      <c r="GD270" s="52"/>
      <c r="GE270" s="52"/>
      <c r="GF270" s="52"/>
      <c r="GG270" s="52"/>
      <c r="GH270" s="52"/>
      <c r="GI270" s="52"/>
      <c r="GJ270" s="52"/>
      <c r="GK270" s="52"/>
      <c r="GL270" s="52"/>
      <c r="GM270" s="52"/>
      <c r="GN270" s="52"/>
      <c r="GO270" s="52"/>
      <c r="GP270" s="52"/>
      <c r="GQ270" s="52"/>
      <c r="GR270" s="52"/>
      <c r="GS270" s="52"/>
      <c r="GT270" s="52"/>
      <c r="GU270" s="52"/>
      <c r="GV270" s="52"/>
      <c r="GW270" s="52"/>
      <c r="GX270" s="52"/>
      <c r="GY270" s="52"/>
      <c r="GZ270" s="52"/>
      <c r="HA270" s="52"/>
      <c r="HB270" s="52"/>
      <c r="HC270" s="52"/>
      <c r="HD270" s="52"/>
      <c r="HE270" s="52"/>
      <c r="HF270" s="52"/>
      <c r="HG270" s="52"/>
      <c r="HH270" s="52"/>
      <c r="HI270" s="52"/>
      <c r="HJ270" s="52"/>
      <c r="HK270" s="52"/>
      <c r="HL270" s="52"/>
      <c r="HM270" s="52"/>
      <c r="HN270" s="52"/>
      <c r="HO270" s="52"/>
      <c r="HP270" s="52"/>
    </row>
    <row r="271" spans="51:224" ht="15"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  <c r="EY271" s="52"/>
      <c r="EZ271" s="52"/>
      <c r="FA271" s="52"/>
      <c r="FB271" s="52"/>
      <c r="FC271" s="52"/>
      <c r="FD271" s="52"/>
      <c r="FE271" s="52"/>
      <c r="FF271" s="52"/>
      <c r="FG271" s="52"/>
      <c r="FH271" s="52"/>
      <c r="FI271" s="52"/>
      <c r="FJ271" s="52"/>
      <c r="FK271" s="52"/>
      <c r="FL271" s="52"/>
      <c r="FM271" s="52"/>
      <c r="FN271" s="52"/>
      <c r="FO271" s="52"/>
      <c r="FP271" s="52"/>
      <c r="FQ271" s="52"/>
      <c r="FR271" s="52"/>
      <c r="FS271" s="52"/>
      <c r="FT271" s="52"/>
      <c r="FU271" s="52"/>
      <c r="FV271" s="52"/>
      <c r="FW271" s="52"/>
      <c r="FX271" s="52"/>
      <c r="FY271" s="52"/>
      <c r="FZ271" s="52"/>
      <c r="GA271" s="52"/>
      <c r="GB271" s="52"/>
      <c r="GC271" s="52"/>
      <c r="GD271" s="52"/>
      <c r="GE271" s="52"/>
      <c r="GF271" s="52"/>
      <c r="GG271" s="52"/>
      <c r="GH271" s="52"/>
      <c r="GI271" s="52"/>
      <c r="GJ271" s="52"/>
      <c r="GK271" s="52"/>
      <c r="GL271" s="52"/>
      <c r="GM271" s="52"/>
      <c r="GN271" s="52"/>
      <c r="GO271" s="52"/>
      <c r="GP271" s="52"/>
      <c r="GQ271" s="52"/>
      <c r="GR271" s="52"/>
      <c r="GS271" s="52"/>
      <c r="GT271" s="52"/>
      <c r="GU271" s="52"/>
      <c r="GV271" s="52"/>
      <c r="GW271" s="52"/>
      <c r="GX271" s="52"/>
      <c r="GY271" s="52"/>
      <c r="GZ271" s="52"/>
      <c r="HA271" s="52"/>
      <c r="HB271" s="52"/>
      <c r="HC271" s="52"/>
      <c r="HD271" s="52"/>
      <c r="HE271" s="52"/>
      <c r="HF271" s="52"/>
      <c r="HG271" s="52"/>
      <c r="HH271" s="52"/>
      <c r="HI271" s="52"/>
      <c r="HJ271" s="52"/>
      <c r="HK271" s="52"/>
      <c r="HL271" s="52"/>
      <c r="HM271" s="52"/>
      <c r="HN271" s="52"/>
      <c r="HO271" s="52"/>
      <c r="HP271" s="52"/>
    </row>
    <row r="272" spans="51:224" ht="15"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  <c r="GA272" s="52"/>
      <c r="GB272" s="52"/>
      <c r="GC272" s="52"/>
      <c r="GD272" s="52"/>
      <c r="GE272" s="52"/>
      <c r="GF272" s="52"/>
      <c r="GG272" s="52"/>
      <c r="GH272" s="52"/>
      <c r="GI272" s="52"/>
      <c r="GJ272" s="52"/>
      <c r="GK272" s="52"/>
      <c r="GL272" s="52"/>
      <c r="GM272" s="52"/>
      <c r="GN272" s="52"/>
      <c r="GO272" s="52"/>
      <c r="GP272" s="52"/>
      <c r="GQ272" s="52"/>
      <c r="GR272" s="52"/>
      <c r="GS272" s="52"/>
      <c r="GT272" s="52"/>
      <c r="GU272" s="52"/>
      <c r="GV272" s="52"/>
      <c r="GW272" s="52"/>
      <c r="GX272" s="52"/>
      <c r="GY272" s="52"/>
      <c r="GZ272" s="52"/>
      <c r="HA272" s="52"/>
      <c r="HB272" s="52"/>
      <c r="HC272" s="52"/>
      <c r="HD272" s="52"/>
      <c r="HE272" s="52"/>
      <c r="HF272" s="52"/>
      <c r="HG272" s="52"/>
      <c r="HH272" s="52"/>
      <c r="HI272" s="52"/>
      <c r="HJ272" s="52"/>
      <c r="HK272" s="52"/>
      <c r="HL272" s="52"/>
      <c r="HM272" s="52"/>
      <c r="HN272" s="52"/>
      <c r="HO272" s="52"/>
      <c r="HP272" s="52"/>
    </row>
    <row r="273" spans="51:224" ht="15"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2"/>
      <c r="HG273" s="52"/>
      <c r="HH273" s="52"/>
      <c r="HI273" s="52"/>
      <c r="HJ273" s="52"/>
      <c r="HK273" s="52"/>
      <c r="HL273" s="52"/>
      <c r="HM273" s="52"/>
      <c r="HN273" s="52"/>
      <c r="HO273" s="52"/>
      <c r="HP273" s="52"/>
    </row>
    <row r="274" spans="51:224" ht="15"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52"/>
      <c r="GZ274" s="52"/>
      <c r="HA274" s="52"/>
      <c r="HB274" s="52"/>
      <c r="HC274" s="52"/>
      <c r="HD274" s="52"/>
      <c r="HE274" s="52"/>
      <c r="HF274" s="52"/>
      <c r="HG274" s="52"/>
      <c r="HH274" s="52"/>
      <c r="HI274" s="52"/>
      <c r="HJ274" s="52"/>
      <c r="HK274" s="52"/>
      <c r="HL274" s="52"/>
      <c r="HM274" s="52"/>
      <c r="HN274" s="52"/>
      <c r="HO274" s="52"/>
      <c r="HP274" s="52"/>
    </row>
    <row r="275" spans="51:224" ht="15"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  <c r="EY275" s="52"/>
      <c r="EZ275" s="52"/>
      <c r="FA275" s="52"/>
      <c r="FB275" s="52"/>
      <c r="FC275" s="52"/>
      <c r="FD275" s="52"/>
      <c r="FE275" s="52"/>
      <c r="FF275" s="52"/>
      <c r="FG275" s="52"/>
      <c r="FH275" s="52"/>
      <c r="FI275" s="52"/>
      <c r="FJ275" s="52"/>
      <c r="FK275" s="52"/>
      <c r="FL275" s="52"/>
      <c r="FM275" s="52"/>
      <c r="FN275" s="52"/>
      <c r="FO275" s="52"/>
      <c r="FP275" s="52"/>
      <c r="FQ275" s="52"/>
      <c r="FR275" s="52"/>
      <c r="FS275" s="52"/>
      <c r="FT275" s="52"/>
      <c r="FU275" s="52"/>
      <c r="FV275" s="52"/>
      <c r="FW275" s="52"/>
      <c r="FX275" s="52"/>
      <c r="FY275" s="52"/>
      <c r="FZ275" s="52"/>
      <c r="GA275" s="52"/>
      <c r="GB275" s="52"/>
      <c r="GC275" s="52"/>
      <c r="GD275" s="52"/>
      <c r="GE275" s="52"/>
      <c r="GF275" s="52"/>
      <c r="GG275" s="52"/>
      <c r="GH275" s="52"/>
      <c r="GI275" s="52"/>
      <c r="GJ275" s="52"/>
      <c r="GK275" s="52"/>
      <c r="GL275" s="52"/>
      <c r="GM275" s="52"/>
      <c r="GN275" s="52"/>
      <c r="GO275" s="52"/>
      <c r="GP275" s="52"/>
      <c r="GQ275" s="52"/>
      <c r="GR275" s="52"/>
      <c r="GS275" s="52"/>
      <c r="GT275" s="52"/>
      <c r="GU275" s="52"/>
      <c r="GV275" s="52"/>
      <c r="GW275" s="52"/>
      <c r="GX275" s="52"/>
      <c r="GY275" s="52"/>
      <c r="GZ275" s="52"/>
      <c r="HA275" s="52"/>
      <c r="HB275" s="52"/>
      <c r="HC275" s="52"/>
      <c r="HD275" s="52"/>
      <c r="HE275" s="52"/>
      <c r="HF275" s="52"/>
      <c r="HG275" s="52"/>
      <c r="HH275" s="52"/>
      <c r="HI275" s="52"/>
      <c r="HJ275" s="52"/>
      <c r="HK275" s="52"/>
      <c r="HL275" s="52"/>
      <c r="HM275" s="52"/>
      <c r="HN275" s="52"/>
      <c r="HO275" s="52"/>
      <c r="HP275" s="52"/>
    </row>
    <row r="276" spans="51:224" ht="15"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  <c r="EY276" s="52"/>
      <c r="EZ276" s="52"/>
      <c r="FA276" s="52"/>
      <c r="FB276" s="52"/>
      <c r="FC276" s="52"/>
      <c r="FD276" s="52"/>
      <c r="FE276" s="52"/>
      <c r="FF276" s="52"/>
      <c r="FG276" s="52"/>
      <c r="FH276" s="52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52"/>
      <c r="FT276" s="52"/>
      <c r="FU276" s="52"/>
      <c r="FV276" s="52"/>
      <c r="FW276" s="52"/>
      <c r="FX276" s="52"/>
      <c r="FY276" s="52"/>
      <c r="FZ276" s="52"/>
      <c r="GA276" s="52"/>
      <c r="GB276" s="52"/>
      <c r="GC276" s="52"/>
      <c r="GD276" s="52"/>
      <c r="GE276" s="52"/>
      <c r="GF276" s="52"/>
      <c r="GG276" s="52"/>
      <c r="GH276" s="52"/>
      <c r="GI276" s="52"/>
      <c r="GJ276" s="52"/>
      <c r="GK276" s="52"/>
      <c r="GL276" s="52"/>
      <c r="GM276" s="52"/>
      <c r="GN276" s="52"/>
      <c r="GO276" s="52"/>
      <c r="GP276" s="52"/>
      <c r="GQ276" s="52"/>
      <c r="GR276" s="52"/>
      <c r="GS276" s="52"/>
      <c r="GT276" s="52"/>
      <c r="GU276" s="52"/>
      <c r="GV276" s="52"/>
      <c r="GW276" s="52"/>
      <c r="GX276" s="52"/>
      <c r="GY276" s="52"/>
      <c r="GZ276" s="52"/>
      <c r="HA276" s="52"/>
      <c r="HB276" s="52"/>
      <c r="HC276" s="52"/>
      <c r="HD276" s="52"/>
      <c r="HE276" s="52"/>
      <c r="HF276" s="52"/>
      <c r="HG276" s="52"/>
      <c r="HH276" s="52"/>
      <c r="HI276" s="52"/>
      <c r="HJ276" s="52"/>
      <c r="HK276" s="52"/>
      <c r="HL276" s="52"/>
      <c r="HM276" s="52"/>
      <c r="HN276" s="52"/>
      <c r="HO276" s="52"/>
      <c r="HP276" s="52"/>
    </row>
    <row r="277" spans="51:224" ht="15"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  <c r="EY277" s="52"/>
      <c r="EZ277" s="52"/>
      <c r="FA277" s="52"/>
      <c r="FB277" s="52"/>
      <c r="FC277" s="52"/>
      <c r="FD277" s="52"/>
      <c r="FE277" s="52"/>
      <c r="FF277" s="52"/>
      <c r="FG277" s="52"/>
      <c r="FH277" s="52"/>
      <c r="FI277" s="52"/>
      <c r="FJ277" s="52"/>
      <c r="FK277" s="52"/>
      <c r="FL277" s="52"/>
      <c r="FM277" s="52"/>
      <c r="FN277" s="52"/>
      <c r="FO277" s="52"/>
      <c r="FP277" s="52"/>
      <c r="FQ277" s="52"/>
      <c r="FR277" s="52"/>
      <c r="FS277" s="52"/>
      <c r="FT277" s="52"/>
      <c r="FU277" s="52"/>
      <c r="FV277" s="52"/>
      <c r="FW277" s="52"/>
      <c r="FX277" s="52"/>
      <c r="FY277" s="52"/>
      <c r="FZ277" s="52"/>
      <c r="GA277" s="52"/>
      <c r="GB277" s="52"/>
      <c r="GC277" s="52"/>
      <c r="GD277" s="52"/>
      <c r="GE277" s="52"/>
      <c r="GF277" s="52"/>
      <c r="GG277" s="52"/>
      <c r="GH277" s="52"/>
      <c r="GI277" s="52"/>
      <c r="GJ277" s="52"/>
      <c r="GK277" s="52"/>
      <c r="GL277" s="52"/>
      <c r="GM277" s="52"/>
      <c r="GN277" s="52"/>
      <c r="GO277" s="52"/>
      <c r="GP277" s="52"/>
      <c r="GQ277" s="52"/>
      <c r="GR277" s="52"/>
      <c r="GS277" s="52"/>
      <c r="GT277" s="52"/>
      <c r="GU277" s="52"/>
      <c r="GV277" s="52"/>
      <c r="GW277" s="52"/>
      <c r="GX277" s="52"/>
      <c r="GY277" s="52"/>
      <c r="GZ277" s="52"/>
      <c r="HA277" s="52"/>
      <c r="HB277" s="52"/>
      <c r="HC277" s="52"/>
      <c r="HD277" s="52"/>
      <c r="HE277" s="52"/>
      <c r="HF277" s="52"/>
      <c r="HG277" s="52"/>
      <c r="HH277" s="52"/>
      <c r="HI277" s="52"/>
      <c r="HJ277" s="52"/>
      <c r="HK277" s="52"/>
      <c r="HL277" s="52"/>
      <c r="HM277" s="52"/>
      <c r="HN277" s="52"/>
      <c r="HO277" s="52"/>
      <c r="HP277" s="52"/>
    </row>
    <row r="278" spans="51:224" ht="15"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  <c r="EY278" s="52"/>
      <c r="EZ278" s="52"/>
      <c r="FA278" s="52"/>
      <c r="FB278" s="52"/>
      <c r="FC278" s="52"/>
      <c r="FD278" s="52"/>
      <c r="FE278" s="52"/>
      <c r="FF278" s="52"/>
      <c r="FG278" s="52"/>
      <c r="FH278" s="52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52"/>
      <c r="FT278" s="52"/>
      <c r="FU278" s="52"/>
      <c r="FV278" s="52"/>
      <c r="FW278" s="52"/>
      <c r="FX278" s="52"/>
      <c r="FY278" s="52"/>
      <c r="FZ278" s="52"/>
      <c r="GA278" s="52"/>
      <c r="GB278" s="52"/>
      <c r="GC278" s="52"/>
      <c r="GD278" s="52"/>
      <c r="GE278" s="52"/>
      <c r="GF278" s="52"/>
      <c r="GG278" s="52"/>
      <c r="GH278" s="52"/>
      <c r="GI278" s="52"/>
      <c r="GJ278" s="52"/>
      <c r="GK278" s="52"/>
      <c r="GL278" s="52"/>
      <c r="GM278" s="52"/>
      <c r="GN278" s="52"/>
      <c r="GO278" s="52"/>
      <c r="GP278" s="52"/>
      <c r="GQ278" s="52"/>
      <c r="GR278" s="52"/>
      <c r="GS278" s="52"/>
      <c r="GT278" s="52"/>
      <c r="GU278" s="52"/>
      <c r="GV278" s="52"/>
      <c r="GW278" s="52"/>
      <c r="GX278" s="52"/>
      <c r="GY278" s="52"/>
      <c r="GZ278" s="52"/>
      <c r="HA278" s="52"/>
      <c r="HB278" s="52"/>
      <c r="HC278" s="52"/>
      <c r="HD278" s="52"/>
      <c r="HE278" s="52"/>
      <c r="HF278" s="52"/>
      <c r="HG278" s="52"/>
      <c r="HH278" s="52"/>
      <c r="HI278" s="52"/>
      <c r="HJ278" s="52"/>
      <c r="HK278" s="52"/>
      <c r="HL278" s="52"/>
      <c r="HM278" s="52"/>
      <c r="HN278" s="52"/>
      <c r="HO278" s="52"/>
      <c r="HP278" s="52"/>
    </row>
    <row r="279" spans="51:224" ht="15"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52"/>
      <c r="EY279" s="52"/>
      <c r="EZ279" s="52"/>
      <c r="FA279" s="52"/>
      <c r="FB279" s="52"/>
      <c r="FC279" s="52"/>
      <c r="FD279" s="52"/>
      <c r="FE279" s="52"/>
      <c r="FF279" s="52"/>
      <c r="FG279" s="52"/>
      <c r="FH279" s="52"/>
      <c r="FI279" s="52"/>
      <c r="FJ279" s="52"/>
      <c r="FK279" s="52"/>
      <c r="FL279" s="52"/>
      <c r="FM279" s="52"/>
      <c r="FN279" s="52"/>
      <c r="FO279" s="52"/>
      <c r="FP279" s="52"/>
      <c r="FQ279" s="52"/>
      <c r="FR279" s="52"/>
      <c r="FS279" s="52"/>
      <c r="FT279" s="52"/>
      <c r="FU279" s="52"/>
      <c r="FV279" s="52"/>
      <c r="FW279" s="52"/>
      <c r="FX279" s="52"/>
      <c r="FY279" s="52"/>
      <c r="FZ279" s="52"/>
      <c r="GA279" s="52"/>
      <c r="GB279" s="52"/>
      <c r="GC279" s="52"/>
      <c r="GD279" s="52"/>
      <c r="GE279" s="52"/>
      <c r="GF279" s="52"/>
      <c r="GG279" s="52"/>
      <c r="GH279" s="52"/>
      <c r="GI279" s="52"/>
      <c r="GJ279" s="52"/>
      <c r="GK279" s="52"/>
      <c r="GL279" s="52"/>
      <c r="GM279" s="52"/>
      <c r="GN279" s="52"/>
      <c r="GO279" s="52"/>
      <c r="GP279" s="52"/>
      <c r="GQ279" s="52"/>
      <c r="GR279" s="52"/>
      <c r="GS279" s="52"/>
      <c r="GT279" s="52"/>
      <c r="GU279" s="52"/>
      <c r="GV279" s="52"/>
      <c r="GW279" s="52"/>
      <c r="GX279" s="52"/>
      <c r="GY279" s="52"/>
      <c r="GZ279" s="52"/>
      <c r="HA279" s="52"/>
      <c r="HB279" s="52"/>
      <c r="HC279" s="52"/>
      <c r="HD279" s="52"/>
      <c r="HE279" s="52"/>
      <c r="HF279" s="52"/>
      <c r="HG279" s="52"/>
      <c r="HH279" s="52"/>
      <c r="HI279" s="52"/>
      <c r="HJ279" s="52"/>
      <c r="HK279" s="52"/>
      <c r="HL279" s="52"/>
      <c r="HM279" s="52"/>
      <c r="HN279" s="52"/>
      <c r="HO279" s="52"/>
      <c r="HP279" s="52"/>
    </row>
    <row r="280" spans="51:224" ht="15"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  <c r="EY280" s="52"/>
      <c r="EZ280" s="52"/>
      <c r="FA280" s="52"/>
      <c r="FB280" s="52"/>
      <c r="FC280" s="52"/>
      <c r="FD280" s="52"/>
      <c r="FE280" s="52"/>
      <c r="FF280" s="52"/>
      <c r="FG280" s="52"/>
      <c r="FH280" s="52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52"/>
      <c r="FT280" s="52"/>
      <c r="FU280" s="52"/>
      <c r="FV280" s="52"/>
      <c r="FW280" s="52"/>
      <c r="FX280" s="52"/>
      <c r="FY280" s="52"/>
      <c r="FZ280" s="52"/>
      <c r="GA280" s="52"/>
      <c r="GB280" s="52"/>
      <c r="GC280" s="52"/>
      <c r="GD280" s="52"/>
      <c r="GE280" s="52"/>
      <c r="GF280" s="52"/>
      <c r="GG280" s="52"/>
      <c r="GH280" s="52"/>
      <c r="GI280" s="52"/>
      <c r="GJ280" s="52"/>
      <c r="GK280" s="52"/>
      <c r="GL280" s="52"/>
      <c r="GM280" s="52"/>
      <c r="GN280" s="52"/>
      <c r="GO280" s="52"/>
      <c r="GP280" s="52"/>
      <c r="GQ280" s="52"/>
      <c r="GR280" s="52"/>
      <c r="GS280" s="52"/>
      <c r="GT280" s="52"/>
      <c r="GU280" s="52"/>
      <c r="GV280" s="52"/>
      <c r="GW280" s="52"/>
      <c r="GX280" s="52"/>
      <c r="GY280" s="52"/>
      <c r="GZ280" s="52"/>
      <c r="HA280" s="52"/>
      <c r="HB280" s="52"/>
      <c r="HC280" s="52"/>
      <c r="HD280" s="52"/>
      <c r="HE280" s="52"/>
      <c r="HF280" s="52"/>
      <c r="HG280" s="52"/>
      <c r="HH280" s="52"/>
      <c r="HI280" s="52"/>
      <c r="HJ280" s="52"/>
      <c r="HK280" s="52"/>
      <c r="HL280" s="52"/>
      <c r="HM280" s="52"/>
      <c r="HN280" s="52"/>
      <c r="HO280" s="52"/>
      <c r="HP280" s="52"/>
    </row>
    <row r="281" spans="51:224" ht="15"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52"/>
      <c r="EU281" s="52"/>
      <c r="EV281" s="52"/>
      <c r="EW281" s="52"/>
      <c r="EX281" s="52"/>
      <c r="EY281" s="52"/>
      <c r="EZ281" s="52"/>
      <c r="FA281" s="52"/>
      <c r="FB281" s="52"/>
      <c r="FC281" s="52"/>
      <c r="FD281" s="52"/>
      <c r="FE281" s="52"/>
      <c r="FF281" s="52"/>
      <c r="FG281" s="52"/>
      <c r="FH281" s="52"/>
      <c r="FI281" s="52"/>
      <c r="FJ281" s="52"/>
      <c r="FK281" s="52"/>
      <c r="FL281" s="52"/>
      <c r="FM281" s="52"/>
      <c r="FN281" s="52"/>
      <c r="FO281" s="52"/>
      <c r="FP281" s="52"/>
      <c r="FQ281" s="52"/>
      <c r="FR281" s="52"/>
      <c r="FS281" s="52"/>
      <c r="FT281" s="52"/>
      <c r="FU281" s="52"/>
      <c r="FV281" s="52"/>
      <c r="FW281" s="52"/>
      <c r="FX281" s="52"/>
      <c r="FY281" s="52"/>
      <c r="FZ281" s="52"/>
      <c r="GA281" s="52"/>
      <c r="GB281" s="52"/>
      <c r="GC281" s="52"/>
      <c r="GD281" s="52"/>
      <c r="GE281" s="52"/>
      <c r="GF281" s="52"/>
      <c r="GG281" s="52"/>
      <c r="GH281" s="52"/>
      <c r="GI281" s="52"/>
      <c r="GJ281" s="52"/>
      <c r="GK281" s="52"/>
      <c r="GL281" s="52"/>
      <c r="GM281" s="52"/>
      <c r="GN281" s="52"/>
      <c r="GO281" s="52"/>
      <c r="GP281" s="52"/>
      <c r="GQ281" s="52"/>
      <c r="GR281" s="52"/>
      <c r="GS281" s="52"/>
      <c r="GT281" s="52"/>
      <c r="GU281" s="52"/>
      <c r="GV281" s="52"/>
      <c r="GW281" s="52"/>
      <c r="GX281" s="52"/>
      <c r="GY281" s="52"/>
      <c r="GZ281" s="52"/>
      <c r="HA281" s="52"/>
      <c r="HB281" s="52"/>
      <c r="HC281" s="52"/>
      <c r="HD281" s="52"/>
      <c r="HE281" s="52"/>
      <c r="HF281" s="52"/>
      <c r="HG281" s="52"/>
      <c r="HH281" s="52"/>
      <c r="HI281" s="52"/>
      <c r="HJ281" s="52"/>
      <c r="HK281" s="52"/>
      <c r="HL281" s="52"/>
      <c r="HM281" s="52"/>
      <c r="HN281" s="52"/>
      <c r="HO281" s="52"/>
      <c r="HP281" s="52"/>
    </row>
    <row r="282" spans="51:224" ht="15"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  <c r="EY282" s="52"/>
      <c r="EZ282" s="52"/>
      <c r="FA282" s="52"/>
      <c r="FB282" s="52"/>
      <c r="FC282" s="52"/>
      <c r="FD282" s="52"/>
      <c r="FE282" s="52"/>
      <c r="FF282" s="52"/>
      <c r="FG282" s="52"/>
      <c r="FH282" s="52"/>
      <c r="FI282" s="52"/>
      <c r="FJ282" s="52"/>
      <c r="FK282" s="52"/>
      <c r="FL282" s="52"/>
      <c r="FM282" s="52"/>
      <c r="FN282" s="52"/>
      <c r="FO282" s="52"/>
      <c r="FP282" s="52"/>
      <c r="FQ282" s="52"/>
      <c r="FR282" s="52"/>
      <c r="FS282" s="52"/>
      <c r="FT282" s="52"/>
      <c r="FU282" s="52"/>
      <c r="FV282" s="52"/>
      <c r="FW282" s="52"/>
      <c r="FX282" s="52"/>
      <c r="FY282" s="52"/>
      <c r="FZ282" s="52"/>
      <c r="GA282" s="52"/>
      <c r="GB282" s="52"/>
      <c r="GC282" s="52"/>
      <c r="GD282" s="52"/>
      <c r="GE282" s="52"/>
      <c r="GF282" s="52"/>
      <c r="GG282" s="52"/>
      <c r="GH282" s="52"/>
      <c r="GI282" s="52"/>
      <c r="GJ282" s="52"/>
      <c r="GK282" s="52"/>
      <c r="GL282" s="52"/>
      <c r="GM282" s="52"/>
      <c r="GN282" s="52"/>
      <c r="GO282" s="52"/>
      <c r="GP282" s="52"/>
      <c r="GQ282" s="52"/>
      <c r="GR282" s="52"/>
      <c r="GS282" s="52"/>
      <c r="GT282" s="52"/>
      <c r="GU282" s="52"/>
      <c r="GV282" s="52"/>
      <c r="GW282" s="52"/>
      <c r="GX282" s="52"/>
      <c r="GY282" s="52"/>
      <c r="GZ282" s="52"/>
      <c r="HA282" s="52"/>
      <c r="HB282" s="52"/>
      <c r="HC282" s="52"/>
      <c r="HD282" s="52"/>
      <c r="HE282" s="52"/>
      <c r="HF282" s="52"/>
      <c r="HG282" s="52"/>
      <c r="HH282" s="52"/>
      <c r="HI282" s="52"/>
      <c r="HJ282" s="52"/>
      <c r="HK282" s="52"/>
      <c r="HL282" s="52"/>
      <c r="HM282" s="52"/>
      <c r="HN282" s="52"/>
      <c r="HO282" s="52"/>
      <c r="HP282" s="52"/>
    </row>
    <row r="283" spans="51:224" ht="15"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52"/>
      <c r="EW283" s="52"/>
      <c r="EX283" s="52"/>
      <c r="EY283" s="52"/>
      <c r="EZ283" s="52"/>
      <c r="FA283" s="52"/>
      <c r="FB283" s="52"/>
      <c r="FC283" s="52"/>
      <c r="FD283" s="52"/>
      <c r="FE283" s="52"/>
      <c r="FF283" s="52"/>
      <c r="FG283" s="52"/>
      <c r="FH283" s="52"/>
      <c r="FI283" s="52"/>
      <c r="FJ283" s="52"/>
      <c r="FK283" s="52"/>
      <c r="FL283" s="52"/>
      <c r="FM283" s="52"/>
      <c r="FN283" s="52"/>
      <c r="FO283" s="52"/>
      <c r="FP283" s="52"/>
      <c r="FQ283" s="52"/>
      <c r="FR283" s="52"/>
      <c r="FS283" s="52"/>
      <c r="FT283" s="52"/>
      <c r="FU283" s="52"/>
      <c r="FV283" s="52"/>
      <c r="FW283" s="52"/>
      <c r="FX283" s="52"/>
      <c r="FY283" s="52"/>
      <c r="FZ283" s="52"/>
      <c r="GA283" s="52"/>
      <c r="GB283" s="52"/>
      <c r="GC283" s="52"/>
      <c r="GD283" s="52"/>
      <c r="GE283" s="52"/>
      <c r="GF283" s="52"/>
      <c r="GG283" s="52"/>
      <c r="GH283" s="52"/>
      <c r="GI283" s="52"/>
      <c r="GJ283" s="52"/>
      <c r="GK283" s="52"/>
      <c r="GL283" s="52"/>
      <c r="GM283" s="52"/>
      <c r="GN283" s="52"/>
      <c r="GO283" s="52"/>
      <c r="GP283" s="52"/>
      <c r="GQ283" s="52"/>
      <c r="GR283" s="52"/>
      <c r="GS283" s="52"/>
      <c r="GT283" s="52"/>
      <c r="GU283" s="52"/>
      <c r="GV283" s="52"/>
      <c r="GW283" s="52"/>
      <c r="GX283" s="52"/>
      <c r="GY283" s="52"/>
      <c r="GZ283" s="52"/>
      <c r="HA283" s="52"/>
      <c r="HB283" s="52"/>
      <c r="HC283" s="52"/>
      <c r="HD283" s="52"/>
      <c r="HE283" s="52"/>
      <c r="HF283" s="52"/>
      <c r="HG283" s="52"/>
      <c r="HH283" s="52"/>
      <c r="HI283" s="52"/>
      <c r="HJ283" s="52"/>
      <c r="HK283" s="52"/>
      <c r="HL283" s="52"/>
      <c r="HM283" s="52"/>
      <c r="HN283" s="52"/>
      <c r="HO283" s="52"/>
      <c r="HP283" s="52"/>
    </row>
    <row r="284" spans="51:224" ht="15"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  <c r="EY284" s="52"/>
      <c r="EZ284" s="52"/>
      <c r="FA284" s="52"/>
      <c r="FB284" s="52"/>
      <c r="FC284" s="52"/>
      <c r="FD284" s="52"/>
      <c r="FE284" s="52"/>
      <c r="FF284" s="52"/>
      <c r="FG284" s="52"/>
      <c r="FH284" s="52"/>
      <c r="FI284" s="52"/>
      <c r="FJ284" s="52"/>
      <c r="FK284" s="52"/>
      <c r="FL284" s="52"/>
      <c r="FM284" s="52"/>
      <c r="FN284" s="52"/>
      <c r="FO284" s="52"/>
      <c r="FP284" s="52"/>
      <c r="FQ284" s="52"/>
      <c r="FR284" s="52"/>
      <c r="FS284" s="52"/>
      <c r="FT284" s="52"/>
      <c r="FU284" s="52"/>
      <c r="FV284" s="52"/>
      <c r="FW284" s="52"/>
      <c r="FX284" s="52"/>
      <c r="FY284" s="52"/>
      <c r="FZ284" s="52"/>
      <c r="GA284" s="52"/>
      <c r="GB284" s="52"/>
      <c r="GC284" s="52"/>
      <c r="GD284" s="52"/>
      <c r="GE284" s="52"/>
      <c r="GF284" s="52"/>
      <c r="GG284" s="52"/>
      <c r="GH284" s="52"/>
      <c r="GI284" s="52"/>
      <c r="GJ284" s="52"/>
      <c r="GK284" s="52"/>
      <c r="GL284" s="52"/>
      <c r="GM284" s="52"/>
      <c r="GN284" s="52"/>
      <c r="GO284" s="52"/>
      <c r="GP284" s="52"/>
      <c r="GQ284" s="52"/>
      <c r="GR284" s="52"/>
      <c r="GS284" s="52"/>
      <c r="GT284" s="52"/>
      <c r="GU284" s="52"/>
      <c r="GV284" s="52"/>
      <c r="GW284" s="52"/>
      <c r="GX284" s="52"/>
      <c r="GY284" s="52"/>
      <c r="GZ284" s="52"/>
      <c r="HA284" s="52"/>
      <c r="HB284" s="52"/>
      <c r="HC284" s="52"/>
      <c r="HD284" s="52"/>
      <c r="HE284" s="52"/>
      <c r="HF284" s="52"/>
      <c r="HG284" s="52"/>
      <c r="HH284" s="52"/>
      <c r="HI284" s="52"/>
      <c r="HJ284" s="52"/>
      <c r="HK284" s="52"/>
      <c r="HL284" s="52"/>
      <c r="HM284" s="52"/>
      <c r="HN284" s="52"/>
      <c r="HO284" s="52"/>
      <c r="HP284" s="52"/>
    </row>
    <row r="285" spans="51:224" ht="15"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52"/>
      <c r="EU285" s="52"/>
      <c r="EV285" s="52"/>
      <c r="EW285" s="52"/>
      <c r="EX285" s="52"/>
      <c r="EY285" s="52"/>
      <c r="EZ285" s="52"/>
      <c r="FA285" s="52"/>
      <c r="FB285" s="52"/>
      <c r="FC285" s="52"/>
      <c r="FD285" s="52"/>
      <c r="FE285" s="52"/>
      <c r="FF285" s="52"/>
      <c r="FG285" s="52"/>
      <c r="FH285" s="52"/>
      <c r="FI285" s="52"/>
      <c r="FJ285" s="52"/>
      <c r="FK285" s="52"/>
      <c r="FL285" s="52"/>
      <c r="FM285" s="52"/>
      <c r="FN285" s="52"/>
      <c r="FO285" s="52"/>
      <c r="FP285" s="52"/>
      <c r="FQ285" s="52"/>
      <c r="FR285" s="52"/>
      <c r="FS285" s="52"/>
      <c r="FT285" s="52"/>
      <c r="FU285" s="52"/>
      <c r="FV285" s="52"/>
      <c r="FW285" s="52"/>
      <c r="FX285" s="52"/>
      <c r="FY285" s="52"/>
      <c r="FZ285" s="52"/>
      <c r="GA285" s="52"/>
      <c r="GB285" s="52"/>
      <c r="GC285" s="52"/>
      <c r="GD285" s="52"/>
      <c r="GE285" s="52"/>
      <c r="GF285" s="52"/>
      <c r="GG285" s="52"/>
      <c r="GH285" s="52"/>
      <c r="GI285" s="52"/>
      <c r="GJ285" s="52"/>
      <c r="GK285" s="52"/>
      <c r="GL285" s="52"/>
      <c r="GM285" s="52"/>
      <c r="GN285" s="52"/>
      <c r="GO285" s="52"/>
      <c r="GP285" s="52"/>
      <c r="GQ285" s="52"/>
      <c r="GR285" s="52"/>
      <c r="GS285" s="52"/>
      <c r="GT285" s="52"/>
      <c r="GU285" s="52"/>
      <c r="GV285" s="52"/>
      <c r="GW285" s="52"/>
      <c r="GX285" s="52"/>
      <c r="GY285" s="52"/>
      <c r="GZ285" s="52"/>
      <c r="HA285" s="52"/>
      <c r="HB285" s="52"/>
      <c r="HC285" s="52"/>
      <c r="HD285" s="52"/>
      <c r="HE285" s="52"/>
      <c r="HF285" s="52"/>
      <c r="HG285" s="52"/>
      <c r="HH285" s="52"/>
      <c r="HI285" s="52"/>
      <c r="HJ285" s="52"/>
      <c r="HK285" s="52"/>
      <c r="HL285" s="52"/>
      <c r="HM285" s="52"/>
      <c r="HN285" s="52"/>
      <c r="HO285" s="52"/>
      <c r="HP285" s="52"/>
    </row>
    <row r="286" spans="51:224" ht="15"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  <c r="EY286" s="52"/>
      <c r="EZ286" s="52"/>
      <c r="FA286" s="52"/>
      <c r="FB286" s="52"/>
      <c r="FC286" s="52"/>
      <c r="FD286" s="52"/>
      <c r="FE286" s="52"/>
      <c r="FF286" s="52"/>
      <c r="FG286" s="52"/>
      <c r="FH286" s="52"/>
      <c r="FI286" s="52"/>
      <c r="FJ286" s="52"/>
      <c r="FK286" s="52"/>
      <c r="FL286" s="52"/>
      <c r="FM286" s="52"/>
      <c r="FN286" s="52"/>
      <c r="FO286" s="52"/>
      <c r="FP286" s="52"/>
      <c r="FQ286" s="52"/>
      <c r="FR286" s="52"/>
      <c r="FS286" s="52"/>
      <c r="FT286" s="52"/>
      <c r="FU286" s="52"/>
      <c r="FV286" s="52"/>
      <c r="FW286" s="52"/>
      <c r="FX286" s="52"/>
      <c r="FY286" s="52"/>
      <c r="FZ286" s="52"/>
      <c r="GA286" s="52"/>
      <c r="GB286" s="52"/>
      <c r="GC286" s="52"/>
      <c r="GD286" s="52"/>
      <c r="GE286" s="52"/>
      <c r="GF286" s="52"/>
      <c r="GG286" s="52"/>
      <c r="GH286" s="52"/>
      <c r="GI286" s="52"/>
      <c r="GJ286" s="52"/>
      <c r="GK286" s="52"/>
      <c r="GL286" s="52"/>
      <c r="GM286" s="52"/>
      <c r="GN286" s="52"/>
      <c r="GO286" s="52"/>
      <c r="GP286" s="52"/>
      <c r="GQ286" s="52"/>
      <c r="GR286" s="52"/>
      <c r="GS286" s="52"/>
      <c r="GT286" s="52"/>
      <c r="GU286" s="52"/>
      <c r="GV286" s="52"/>
      <c r="GW286" s="52"/>
      <c r="GX286" s="52"/>
      <c r="GY286" s="52"/>
      <c r="GZ286" s="52"/>
      <c r="HA286" s="52"/>
      <c r="HB286" s="52"/>
      <c r="HC286" s="52"/>
      <c r="HD286" s="52"/>
      <c r="HE286" s="52"/>
      <c r="HF286" s="52"/>
      <c r="HG286" s="52"/>
      <c r="HH286" s="52"/>
      <c r="HI286" s="52"/>
      <c r="HJ286" s="52"/>
      <c r="HK286" s="52"/>
      <c r="HL286" s="52"/>
      <c r="HM286" s="52"/>
      <c r="HN286" s="52"/>
      <c r="HO286" s="52"/>
      <c r="HP286" s="52"/>
    </row>
    <row r="287" spans="51:224" ht="15"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52"/>
      <c r="EU287" s="52"/>
      <c r="EV287" s="52"/>
      <c r="EW287" s="52"/>
      <c r="EX287" s="52"/>
      <c r="EY287" s="52"/>
      <c r="EZ287" s="52"/>
      <c r="FA287" s="52"/>
      <c r="FB287" s="52"/>
      <c r="FC287" s="52"/>
      <c r="FD287" s="52"/>
      <c r="FE287" s="52"/>
      <c r="FF287" s="52"/>
      <c r="FG287" s="52"/>
      <c r="FH287" s="52"/>
      <c r="FI287" s="52"/>
      <c r="FJ287" s="52"/>
      <c r="FK287" s="52"/>
      <c r="FL287" s="52"/>
      <c r="FM287" s="52"/>
      <c r="FN287" s="52"/>
      <c r="FO287" s="52"/>
      <c r="FP287" s="52"/>
      <c r="FQ287" s="52"/>
      <c r="FR287" s="52"/>
      <c r="FS287" s="52"/>
      <c r="FT287" s="52"/>
      <c r="FU287" s="52"/>
      <c r="FV287" s="52"/>
      <c r="FW287" s="52"/>
      <c r="FX287" s="52"/>
      <c r="FY287" s="52"/>
      <c r="FZ287" s="52"/>
      <c r="GA287" s="52"/>
      <c r="GB287" s="52"/>
      <c r="GC287" s="52"/>
      <c r="GD287" s="52"/>
      <c r="GE287" s="52"/>
      <c r="GF287" s="52"/>
      <c r="GG287" s="52"/>
      <c r="GH287" s="52"/>
      <c r="GI287" s="52"/>
      <c r="GJ287" s="52"/>
      <c r="GK287" s="52"/>
      <c r="GL287" s="52"/>
      <c r="GM287" s="52"/>
      <c r="GN287" s="52"/>
      <c r="GO287" s="52"/>
      <c r="GP287" s="52"/>
      <c r="GQ287" s="52"/>
      <c r="GR287" s="52"/>
      <c r="GS287" s="52"/>
      <c r="GT287" s="52"/>
      <c r="GU287" s="52"/>
      <c r="GV287" s="52"/>
      <c r="GW287" s="52"/>
      <c r="GX287" s="52"/>
      <c r="GY287" s="52"/>
      <c r="GZ287" s="52"/>
      <c r="HA287" s="52"/>
      <c r="HB287" s="52"/>
      <c r="HC287" s="52"/>
      <c r="HD287" s="52"/>
      <c r="HE287" s="52"/>
      <c r="HF287" s="52"/>
      <c r="HG287" s="52"/>
      <c r="HH287" s="52"/>
      <c r="HI287" s="52"/>
      <c r="HJ287" s="52"/>
      <c r="HK287" s="52"/>
      <c r="HL287" s="52"/>
      <c r="HM287" s="52"/>
      <c r="HN287" s="52"/>
      <c r="HO287" s="52"/>
      <c r="HP287" s="52"/>
    </row>
    <row r="288" spans="51:224" ht="15"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  <c r="GA288" s="52"/>
      <c r="GB288" s="52"/>
      <c r="GC288" s="52"/>
      <c r="GD288" s="52"/>
      <c r="GE288" s="52"/>
      <c r="GF288" s="52"/>
      <c r="GG288" s="52"/>
      <c r="GH288" s="52"/>
      <c r="GI288" s="52"/>
      <c r="GJ288" s="52"/>
      <c r="GK288" s="52"/>
      <c r="GL288" s="52"/>
      <c r="GM288" s="52"/>
      <c r="GN288" s="52"/>
      <c r="GO288" s="52"/>
      <c r="GP288" s="52"/>
      <c r="GQ288" s="52"/>
      <c r="GR288" s="52"/>
      <c r="GS288" s="52"/>
      <c r="GT288" s="52"/>
      <c r="GU288" s="52"/>
      <c r="GV288" s="52"/>
      <c r="GW288" s="52"/>
      <c r="GX288" s="52"/>
      <c r="GY288" s="52"/>
      <c r="GZ288" s="52"/>
      <c r="HA288" s="52"/>
      <c r="HB288" s="52"/>
      <c r="HC288" s="52"/>
      <c r="HD288" s="52"/>
      <c r="HE288" s="52"/>
      <c r="HF288" s="52"/>
      <c r="HG288" s="52"/>
      <c r="HH288" s="52"/>
      <c r="HI288" s="52"/>
      <c r="HJ288" s="52"/>
      <c r="HK288" s="52"/>
      <c r="HL288" s="52"/>
      <c r="HM288" s="52"/>
      <c r="HN288" s="52"/>
      <c r="HO288" s="52"/>
      <c r="HP288" s="52"/>
    </row>
    <row r="289" spans="51:224" ht="15"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  <c r="EY289" s="52"/>
      <c r="EZ289" s="52"/>
      <c r="FA289" s="52"/>
      <c r="FB289" s="52"/>
      <c r="FC289" s="52"/>
      <c r="FD289" s="52"/>
      <c r="FE289" s="52"/>
      <c r="FF289" s="52"/>
      <c r="FG289" s="52"/>
      <c r="FH289" s="52"/>
      <c r="FI289" s="52"/>
      <c r="FJ289" s="52"/>
      <c r="FK289" s="52"/>
      <c r="FL289" s="52"/>
      <c r="FM289" s="52"/>
      <c r="FN289" s="52"/>
      <c r="FO289" s="52"/>
      <c r="FP289" s="52"/>
      <c r="FQ289" s="52"/>
      <c r="FR289" s="52"/>
      <c r="FS289" s="52"/>
      <c r="FT289" s="52"/>
      <c r="FU289" s="52"/>
      <c r="FV289" s="52"/>
      <c r="FW289" s="52"/>
      <c r="FX289" s="52"/>
      <c r="FY289" s="52"/>
      <c r="FZ289" s="52"/>
      <c r="GA289" s="52"/>
      <c r="GB289" s="52"/>
      <c r="GC289" s="52"/>
      <c r="GD289" s="52"/>
      <c r="GE289" s="52"/>
      <c r="GF289" s="52"/>
      <c r="GG289" s="52"/>
      <c r="GH289" s="52"/>
      <c r="GI289" s="52"/>
      <c r="GJ289" s="52"/>
      <c r="GK289" s="52"/>
      <c r="GL289" s="52"/>
      <c r="GM289" s="52"/>
      <c r="GN289" s="52"/>
      <c r="GO289" s="52"/>
      <c r="GP289" s="52"/>
      <c r="GQ289" s="52"/>
      <c r="GR289" s="52"/>
      <c r="GS289" s="52"/>
      <c r="GT289" s="52"/>
      <c r="GU289" s="52"/>
      <c r="GV289" s="52"/>
      <c r="GW289" s="52"/>
      <c r="GX289" s="52"/>
      <c r="GY289" s="52"/>
      <c r="GZ289" s="52"/>
      <c r="HA289" s="52"/>
      <c r="HB289" s="52"/>
      <c r="HC289" s="52"/>
      <c r="HD289" s="52"/>
      <c r="HE289" s="52"/>
      <c r="HF289" s="52"/>
      <c r="HG289" s="52"/>
      <c r="HH289" s="52"/>
      <c r="HI289" s="52"/>
      <c r="HJ289" s="52"/>
      <c r="HK289" s="52"/>
      <c r="HL289" s="52"/>
      <c r="HM289" s="52"/>
      <c r="HN289" s="52"/>
      <c r="HO289" s="52"/>
      <c r="HP289" s="52"/>
    </row>
    <row r="290" spans="51:224" ht="15"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  <c r="HH290" s="52"/>
      <c r="HI290" s="52"/>
      <c r="HJ290" s="52"/>
      <c r="HK290" s="52"/>
      <c r="HL290" s="52"/>
      <c r="HM290" s="52"/>
      <c r="HN290" s="52"/>
      <c r="HO290" s="52"/>
      <c r="HP290" s="52"/>
    </row>
    <row r="291" spans="51:224" ht="15"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  <c r="EY291" s="52"/>
      <c r="EZ291" s="52"/>
      <c r="FA291" s="52"/>
      <c r="FB291" s="52"/>
      <c r="FC291" s="52"/>
      <c r="FD291" s="52"/>
      <c r="FE291" s="52"/>
      <c r="FF291" s="52"/>
      <c r="FG291" s="52"/>
      <c r="FH291" s="52"/>
      <c r="FI291" s="52"/>
      <c r="FJ291" s="52"/>
      <c r="FK291" s="52"/>
      <c r="FL291" s="52"/>
      <c r="FM291" s="52"/>
      <c r="FN291" s="52"/>
      <c r="FO291" s="52"/>
      <c r="FP291" s="52"/>
      <c r="FQ291" s="52"/>
      <c r="FR291" s="52"/>
      <c r="FS291" s="52"/>
      <c r="FT291" s="52"/>
      <c r="FU291" s="52"/>
      <c r="FV291" s="52"/>
      <c r="FW291" s="52"/>
      <c r="FX291" s="52"/>
      <c r="FY291" s="52"/>
      <c r="FZ291" s="52"/>
      <c r="GA291" s="52"/>
      <c r="GB291" s="52"/>
      <c r="GC291" s="52"/>
      <c r="GD291" s="52"/>
      <c r="GE291" s="52"/>
      <c r="GF291" s="52"/>
      <c r="GG291" s="52"/>
      <c r="GH291" s="52"/>
      <c r="GI291" s="52"/>
      <c r="GJ291" s="52"/>
      <c r="GK291" s="52"/>
      <c r="GL291" s="52"/>
      <c r="GM291" s="52"/>
      <c r="GN291" s="52"/>
      <c r="GO291" s="52"/>
      <c r="GP291" s="52"/>
      <c r="GQ291" s="52"/>
      <c r="GR291" s="52"/>
      <c r="GS291" s="52"/>
      <c r="GT291" s="52"/>
      <c r="GU291" s="52"/>
      <c r="GV291" s="52"/>
      <c r="GW291" s="52"/>
      <c r="GX291" s="52"/>
      <c r="GY291" s="52"/>
      <c r="GZ291" s="52"/>
      <c r="HA291" s="52"/>
      <c r="HB291" s="52"/>
      <c r="HC291" s="52"/>
      <c r="HD291" s="52"/>
      <c r="HE291" s="52"/>
      <c r="HF291" s="52"/>
      <c r="HG291" s="52"/>
      <c r="HH291" s="52"/>
      <c r="HI291" s="52"/>
      <c r="HJ291" s="52"/>
      <c r="HK291" s="52"/>
      <c r="HL291" s="52"/>
      <c r="HM291" s="52"/>
      <c r="HN291" s="52"/>
      <c r="HO291" s="52"/>
      <c r="HP291" s="52"/>
    </row>
    <row r="292" spans="51:224" ht="15"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  <c r="EY292" s="52"/>
      <c r="EZ292" s="52"/>
      <c r="FA292" s="52"/>
      <c r="FB292" s="52"/>
      <c r="FC292" s="52"/>
      <c r="FD292" s="52"/>
      <c r="FE292" s="52"/>
      <c r="FF292" s="52"/>
      <c r="FG292" s="52"/>
      <c r="FH292" s="52"/>
      <c r="FI292" s="52"/>
      <c r="FJ292" s="52"/>
      <c r="FK292" s="52"/>
      <c r="FL292" s="52"/>
      <c r="FM292" s="52"/>
      <c r="FN292" s="52"/>
      <c r="FO292" s="52"/>
      <c r="FP292" s="52"/>
      <c r="FQ292" s="52"/>
      <c r="FR292" s="52"/>
      <c r="FS292" s="52"/>
      <c r="FT292" s="52"/>
      <c r="FU292" s="52"/>
      <c r="FV292" s="52"/>
      <c r="FW292" s="52"/>
      <c r="FX292" s="52"/>
      <c r="FY292" s="52"/>
      <c r="FZ292" s="52"/>
      <c r="GA292" s="52"/>
      <c r="GB292" s="52"/>
      <c r="GC292" s="52"/>
      <c r="GD292" s="52"/>
      <c r="GE292" s="52"/>
      <c r="GF292" s="52"/>
      <c r="GG292" s="52"/>
      <c r="GH292" s="52"/>
      <c r="GI292" s="52"/>
      <c r="GJ292" s="52"/>
      <c r="GK292" s="52"/>
      <c r="GL292" s="52"/>
      <c r="GM292" s="52"/>
      <c r="GN292" s="52"/>
      <c r="GO292" s="52"/>
      <c r="GP292" s="52"/>
      <c r="GQ292" s="52"/>
      <c r="GR292" s="52"/>
      <c r="GS292" s="52"/>
      <c r="GT292" s="52"/>
      <c r="GU292" s="52"/>
      <c r="GV292" s="52"/>
      <c r="GW292" s="52"/>
      <c r="GX292" s="52"/>
      <c r="GY292" s="52"/>
      <c r="GZ292" s="52"/>
      <c r="HA292" s="52"/>
      <c r="HB292" s="52"/>
      <c r="HC292" s="52"/>
      <c r="HD292" s="52"/>
      <c r="HE292" s="52"/>
      <c r="HF292" s="52"/>
      <c r="HG292" s="52"/>
      <c r="HH292" s="52"/>
      <c r="HI292" s="52"/>
      <c r="HJ292" s="52"/>
      <c r="HK292" s="52"/>
      <c r="HL292" s="52"/>
      <c r="HM292" s="52"/>
      <c r="HN292" s="52"/>
      <c r="HO292" s="52"/>
      <c r="HP292" s="52"/>
    </row>
    <row r="293" spans="51:224" ht="15"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  <c r="GA293" s="52"/>
      <c r="GB293" s="52"/>
      <c r="GC293" s="52"/>
      <c r="GD293" s="52"/>
      <c r="GE293" s="52"/>
      <c r="GF293" s="52"/>
      <c r="GG293" s="52"/>
      <c r="GH293" s="52"/>
      <c r="GI293" s="52"/>
      <c r="GJ293" s="52"/>
      <c r="GK293" s="52"/>
      <c r="GL293" s="52"/>
      <c r="GM293" s="52"/>
      <c r="GN293" s="52"/>
      <c r="GO293" s="52"/>
      <c r="GP293" s="52"/>
      <c r="GQ293" s="52"/>
      <c r="GR293" s="52"/>
      <c r="GS293" s="52"/>
      <c r="GT293" s="52"/>
      <c r="GU293" s="52"/>
      <c r="GV293" s="52"/>
      <c r="GW293" s="52"/>
      <c r="GX293" s="52"/>
      <c r="GY293" s="52"/>
      <c r="GZ293" s="52"/>
      <c r="HA293" s="52"/>
      <c r="HB293" s="52"/>
      <c r="HC293" s="52"/>
      <c r="HD293" s="52"/>
      <c r="HE293" s="52"/>
      <c r="HF293" s="52"/>
      <c r="HG293" s="52"/>
      <c r="HH293" s="52"/>
      <c r="HI293" s="52"/>
      <c r="HJ293" s="52"/>
      <c r="HK293" s="52"/>
      <c r="HL293" s="52"/>
      <c r="HM293" s="52"/>
      <c r="HN293" s="52"/>
      <c r="HO293" s="52"/>
      <c r="HP293" s="52"/>
    </row>
    <row r="294" spans="51:224" ht="15"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  <c r="EY294" s="52"/>
      <c r="EZ294" s="52"/>
      <c r="FA294" s="52"/>
      <c r="FB294" s="52"/>
      <c r="FC294" s="52"/>
      <c r="FD294" s="52"/>
      <c r="FE294" s="52"/>
      <c r="FF294" s="52"/>
      <c r="FG294" s="52"/>
      <c r="FH294" s="52"/>
      <c r="FI294" s="52"/>
      <c r="FJ294" s="52"/>
      <c r="FK294" s="52"/>
      <c r="FL294" s="52"/>
      <c r="FM294" s="52"/>
      <c r="FN294" s="52"/>
      <c r="FO294" s="52"/>
      <c r="FP294" s="52"/>
      <c r="FQ294" s="52"/>
      <c r="FR294" s="52"/>
      <c r="FS294" s="52"/>
      <c r="FT294" s="52"/>
      <c r="FU294" s="52"/>
      <c r="FV294" s="52"/>
      <c r="FW294" s="52"/>
      <c r="FX294" s="52"/>
      <c r="FY294" s="52"/>
      <c r="FZ294" s="52"/>
      <c r="GA294" s="52"/>
      <c r="GB294" s="52"/>
      <c r="GC294" s="52"/>
      <c r="GD294" s="52"/>
      <c r="GE294" s="52"/>
      <c r="GF294" s="52"/>
      <c r="GG294" s="52"/>
      <c r="GH294" s="52"/>
      <c r="GI294" s="52"/>
      <c r="GJ294" s="52"/>
      <c r="GK294" s="52"/>
      <c r="GL294" s="52"/>
      <c r="GM294" s="52"/>
      <c r="GN294" s="52"/>
      <c r="GO294" s="52"/>
      <c r="GP294" s="52"/>
      <c r="GQ294" s="52"/>
      <c r="GR294" s="52"/>
      <c r="GS294" s="52"/>
      <c r="GT294" s="52"/>
      <c r="GU294" s="52"/>
      <c r="GV294" s="52"/>
      <c r="GW294" s="52"/>
      <c r="GX294" s="52"/>
      <c r="GY294" s="52"/>
      <c r="GZ294" s="52"/>
      <c r="HA294" s="52"/>
      <c r="HB294" s="52"/>
      <c r="HC294" s="52"/>
      <c r="HD294" s="52"/>
      <c r="HE294" s="52"/>
      <c r="HF294" s="52"/>
      <c r="HG294" s="52"/>
      <c r="HH294" s="52"/>
      <c r="HI294" s="52"/>
      <c r="HJ294" s="52"/>
      <c r="HK294" s="52"/>
      <c r="HL294" s="52"/>
      <c r="HM294" s="52"/>
      <c r="HN294" s="52"/>
      <c r="HO294" s="52"/>
      <c r="HP294" s="52"/>
    </row>
    <row r="295" spans="51:224" ht="15"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  <c r="GA295" s="52"/>
      <c r="GB295" s="52"/>
      <c r="GC295" s="52"/>
      <c r="GD295" s="52"/>
      <c r="GE295" s="52"/>
      <c r="GF295" s="52"/>
      <c r="GG295" s="52"/>
      <c r="GH295" s="52"/>
      <c r="GI295" s="52"/>
      <c r="GJ295" s="52"/>
      <c r="GK295" s="52"/>
      <c r="GL295" s="52"/>
      <c r="GM295" s="52"/>
      <c r="GN295" s="52"/>
      <c r="GO295" s="52"/>
      <c r="GP295" s="52"/>
      <c r="GQ295" s="52"/>
      <c r="GR295" s="52"/>
      <c r="GS295" s="52"/>
      <c r="GT295" s="52"/>
      <c r="GU295" s="52"/>
      <c r="GV295" s="52"/>
      <c r="GW295" s="52"/>
      <c r="GX295" s="52"/>
      <c r="GY295" s="52"/>
      <c r="GZ295" s="52"/>
      <c r="HA295" s="52"/>
      <c r="HB295" s="52"/>
      <c r="HC295" s="52"/>
      <c r="HD295" s="52"/>
      <c r="HE295" s="52"/>
      <c r="HF295" s="52"/>
      <c r="HG295" s="52"/>
      <c r="HH295" s="52"/>
      <c r="HI295" s="52"/>
      <c r="HJ295" s="52"/>
      <c r="HK295" s="52"/>
      <c r="HL295" s="52"/>
      <c r="HM295" s="52"/>
      <c r="HN295" s="52"/>
      <c r="HO295" s="52"/>
      <c r="HP295" s="52"/>
    </row>
    <row r="296" spans="51:224" ht="15"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  <c r="GA296" s="52"/>
      <c r="GB296" s="52"/>
      <c r="GC296" s="52"/>
      <c r="GD296" s="52"/>
      <c r="GE296" s="52"/>
      <c r="GF296" s="52"/>
      <c r="GG296" s="52"/>
      <c r="GH296" s="52"/>
      <c r="GI296" s="52"/>
      <c r="GJ296" s="52"/>
      <c r="GK296" s="52"/>
      <c r="GL296" s="52"/>
      <c r="GM296" s="52"/>
      <c r="GN296" s="52"/>
      <c r="GO296" s="52"/>
      <c r="GP296" s="52"/>
      <c r="GQ296" s="52"/>
      <c r="GR296" s="52"/>
      <c r="GS296" s="52"/>
      <c r="GT296" s="52"/>
      <c r="GU296" s="52"/>
      <c r="GV296" s="52"/>
      <c r="GW296" s="52"/>
      <c r="GX296" s="52"/>
      <c r="GY296" s="52"/>
      <c r="GZ296" s="52"/>
      <c r="HA296" s="52"/>
      <c r="HB296" s="52"/>
      <c r="HC296" s="52"/>
      <c r="HD296" s="52"/>
      <c r="HE296" s="52"/>
      <c r="HF296" s="52"/>
      <c r="HG296" s="52"/>
      <c r="HH296" s="52"/>
      <c r="HI296" s="52"/>
      <c r="HJ296" s="52"/>
      <c r="HK296" s="52"/>
      <c r="HL296" s="52"/>
      <c r="HM296" s="52"/>
      <c r="HN296" s="52"/>
      <c r="HO296" s="52"/>
      <c r="HP296" s="52"/>
    </row>
    <row r="297" spans="51:224" ht="15"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  <c r="GZ297" s="52"/>
      <c r="HA297" s="52"/>
      <c r="HB297" s="52"/>
      <c r="HC297" s="52"/>
      <c r="HD297" s="52"/>
      <c r="HE297" s="52"/>
      <c r="HF297" s="52"/>
      <c r="HG297" s="52"/>
      <c r="HH297" s="52"/>
      <c r="HI297" s="52"/>
      <c r="HJ297" s="52"/>
      <c r="HK297" s="52"/>
      <c r="HL297" s="52"/>
      <c r="HM297" s="52"/>
      <c r="HN297" s="52"/>
      <c r="HO297" s="52"/>
      <c r="HP297" s="52"/>
    </row>
    <row r="298" spans="51:224" ht="15"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  <c r="EY298" s="52"/>
      <c r="EZ298" s="52"/>
      <c r="FA298" s="52"/>
      <c r="FB298" s="52"/>
      <c r="FC298" s="52"/>
      <c r="FD298" s="52"/>
      <c r="FE298" s="52"/>
      <c r="FF298" s="52"/>
      <c r="FG298" s="52"/>
      <c r="FH298" s="52"/>
      <c r="FI298" s="52"/>
      <c r="FJ298" s="52"/>
      <c r="FK298" s="52"/>
      <c r="FL298" s="52"/>
      <c r="FM298" s="52"/>
      <c r="FN298" s="52"/>
      <c r="FO298" s="52"/>
      <c r="FP298" s="52"/>
      <c r="FQ298" s="52"/>
      <c r="FR298" s="52"/>
      <c r="FS298" s="52"/>
      <c r="FT298" s="52"/>
      <c r="FU298" s="52"/>
      <c r="FV298" s="52"/>
      <c r="FW298" s="52"/>
      <c r="FX298" s="52"/>
      <c r="FY298" s="52"/>
      <c r="FZ298" s="52"/>
      <c r="GA298" s="52"/>
      <c r="GB298" s="52"/>
      <c r="GC298" s="52"/>
      <c r="GD298" s="52"/>
      <c r="GE298" s="52"/>
      <c r="GF298" s="52"/>
      <c r="GG298" s="52"/>
      <c r="GH298" s="52"/>
      <c r="GI298" s="52"/>
      <c r="GJ298" s="52"/>
      <c r="GK298" s="52"/>
      <c r="GL298" s="52"/>
      <c r="GM298" s="52"/>
      <c r="GN298" s="52"/>
      <c r="GO298" s="52"/>
      <c r="GP298" s="52"/>
      <c r="GQ298" s="52"/>
      <c r="GR298" s="52"/>
      <c r="GS298" s="52"/>
      <c r="GT298" s="52"/>
      <c r="GU298" s="52"/>
      <c r="GV298" s="52"/>
      <c r="GW298" s="52"/>
      <c r="GX298" s="52"/>
      <c r="GY298" s="52"/>
      <c r="GZ298" s="52"/>
      <c r="HA298" s="52"/>
      <c r="HB298" s="52"/>
      <c r="HC298" s="52"/>
      <c r="HD298" s="52"/>
      <c r="HE298" s="52"/>
      <c r="HF298" s="52"/>
      <c r="HG298" s="52"/>
      <c r="HH298" s="52"/>
      <c r="HI298" s="52"/>
      <c r="HJ298" s="52"/>
      <c r="HK298" s="52"/>
      <c r="HL298" s="52"/>
      <c r="HM298" s="52"/>
      <c r="HN298" s="52"/>
      <c r="HO298" s="52"/>
      <c r="HP298" s="52"/>
    </row>
    <row r="299" spans="51:224" ht="15"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52"/>
      <c r="EU299" s="52"/>
      <c r="EV299" s="52"/>
      <c r="EW299" s="52"/>
      <c r="EX299" s="52"/>
      <c r="EY299" s="52"/>
      <c r="EZ299" s="52"/>
      <c r="FA299" s="52"/>
      <c r="FB299" s="52"/>
      <c r="FC299" s="52"/>
      <c r="FD299" s="52"/>
      <c r="FE299" s="52"/>
      <c r="FF299" s="52"/>
      <c r="FG299" s="52"/>
      <c r="FH299" s="52"/>
      <c r="FI299" s="52"/>
      <c r="FJ299" s="52"/>
      <c r="FK299" s="52"/>
      <c r="FL299" s="52"/>
      <c r="FM299" s="52"/>
      <c r="FN299" s="52"/>
      <c r="FO299" s="52"/>
      <c r="FP299" s="52"/>
      <c r="FQ299" s="52"/>
      <c r="FR299" s="52"/>
      <c r="FS299" s="52"/>
      <c r="FT299" s="52"/>
      <c r="FU299" s="52"/>
      <c r="FV299" s="52"/>
      <c r="FW299" s="52"/>
      <c r="FX299" s="52"/>
      <c r="FY299" s="52"/>
      <c r="FZ299" s="52"/>
      <c r="GA299" s="52"/>
      <c r="GB299" s="52"/>
      <c r="GC299" s="52"/>
      <c r="GD299" s="52"/>
      <c r="GE299" s="52"/>
      <c r="GF299" s="52"/>
      <c r="GG299" s="52"/>
      <c r="GH299" s="52"/>
      <c r="GI299" s="52"/>
      <c r="GJ299" s="52"/>
      <c r="GK299" s="52"/>
      <c r="GL299" s="52"/>
      <c r="GM299" s="52"/>
      <c r="GN299" s="52"/>
      <c r="GO299" s="52"/>
      <c r="GP299" s="52"/>
      <c r="GQ299" s="52"/>
      <c r="GR299" s="52"/>
      <c r="GS299" s="52"/>
      <c r="GT299" s="52"/>
      <c r="GU299" s="52"/>
      <c r="GV299" s="52"/>
      <c r="GW299" s="52"/>
      <c r="GX299" s="52"/>
      <c r="GY299" s="52"/>
      <c r="GZ299" s="52"/>
      <c r="HA299" s="52"/>
      <c r="HB299" s="52"/>
      <c r="HC299" s="52"/>
      <c r="HD299" s="52"/>
      <c r="HE299" s="52"/>
      <c r="HF299" s="52"/>
      <c r="HG299" s="52"/>
      <c r="HH299" s="52"/>
      <c r="HI299" s="52"/>
      <c r="HJ299" s="52"/>
      <c r="HK299" s="52"/>
      <c r="HL299" s="52"/>
      <c r="HM299" s="52"/>
      <c r="HN299" s="52"/>
      <c r="HO299" s="52"/>
      <c r="HP299" s="52"/>
    </row>
    <row r="300" spans="51:224" ht="15"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  <c r="EY300" s="52"/>
      <c r="EZ300" s="52"/>
      <c r="FA300" s="52"/>
      <c r="FB300" s="52"/>
      <c r="FC300" s="52"/>
      <c r="FD300" s="52"/>
      <c r="FE300" s="52"/>
      <c r="FF300" s="52"/>
      <c r="FG300" s="52"/>
      <c r="FH300" s="52"/>
      <c r="FI300" s="52"/>
      <c r="FJ300" s="52"/>
      <c r="FK300" s="52"/>
      <c r="FL300" s="52"/>
      <c r="FM300" s="52"/>
      <c r="FN300" s="52"/>
      <c r="FO300" s="52"/>
      <c r="FP300" s="52"/>
      <c r="FQ300" s="52"/>
      <c r="FR300" s="52"/>
      <c r="FS300" s="52"/>
      <c r="FT300" s="52"/>
      <c r="FU300" s="52"/>
      <c r="FV300" s="52"/>
      <c r="FW300" s="52"/>
      <c r="FX300" s="52"/>
      <c r="FY300" s="52"/>
      <c r="FZ300" s="52"/>
      <c r="GA300" s="52"/>
      <c r="GB300" s="52"/>
      <c r="GC300" s="52"/>
      <c r="GD300" s="52"/>
      <c r="GE300" s="52"/>
      <c r="GF300" s="52"/>
      <c r="GG300" s="52"/>
      <c r="GH300" s="52"/>
      <c r="GI300" s="52"/>
      <c r="GJ300" s="52"/>
      <c r="GK300" s="52"/>
      <c r="GL300" s="52"/>
      <c r="GM300" s="52"/>
      <c r="GN300" s="52"/>
      <c r="GO300" s="52"/>
      <c r="GP300" s="52"/>
      <c r="GQ300" s="52"/>
      <c r="GR300" s="52"/>
      <c r="GS300" s="52"/>
      <c r="GT300" s="52"/>
      <c r="GU300" s="52"/>
      <c r="GV300" s="52"/>
      <c r="GW300" s="52"/>
      <c r="GX300" s="52"/>
      <c r="GY300" s="52"/>
      <c r="GZ300" s="52"/>
      <c r="HA300" s="52"/>
      <c r="HB300" s="52"/>
      <c r="HC300" s="52"/>
      <c r="HD300" s="52"/>
      <c r="HE300" s="52"/>
      <c r="HF300" s="52"/>
      <c r="HG300" s="52"/>
      <c r="HH300" s="52"/>
      <c r="HI300" s="52"/>
      <c r="HJ300" s="52"/>
      <c r="HK300" s="52"/>
      <c r="HL300" s="52"/>
      <c r="HM300" s="52"/>
      <c r="HN300" s="52"/>
      <c r="HO300" s="52"/>
      <c r="HP300" s="52"/>
    </row>
    <row r="301" spans="51:224" ht="15"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  <c r="EY301" s="52"/>
      <c r="EZ301" s="52"/>
      <c r="FA301" s="52"/>
      <c r="FB301" s="52"/>
      <c r="FC301" s="52"/>
      <c r="FD301" s="52"/>
      <c r="FE301" s="52"/>
      <c r="FF301" s="52"/>
      <c r="FG301" s="52"/>
      <c r="FH301" s="52"/>
      <c r="FI301" s="52"/>
      <c r="FJ301" s="52"/>
      <c r="FK301" s="52"/>
      <c r="FL301" s="52"/>
      <c r="FM301" s="52"/>
      <c r="FN301" s="52"/>
      <c r="FO301" s="52"/>
      <c r="FP301" s="52"/>
      <c r="FQ301" s="52"/>
      <c r="FR301" s="52"/>
      <c r="FS301" s="52"/>
      <c r="FT301" s="52"/>
      <c r="FU301" s="52"/>
      <c r="FV301" s="52"/>
      <c r="FW301" s="52"/>
      <c r="FX301" s="52"/>
      <c r="FY301" s="52"/>
      <c r="FZ301" s="52"/>
      <c r="GA301" s="52"/>
      <c r="GB301" s="52"/>
      <c r="GC301" s="52"/>
      <c r="GD301" s="52"/>
      <c r="GE301" s="52"/>
      <c r="GF301" s="52"/>
      <c r="GG301" s="52"/>
      <c r="GH301" s="52"/>
      <c r="GI301" s="52"/>
      <c r="GJ301" s="52"/>
      <c r="GK301" s="52"/>
      <c r="GL301" s="52"/>
      <c r="GM301" s="52"/>
      <c r="GN301" s="52"/>
      <c r="GO301" s="52"/>
      <c r="GP301" s="52"/>
      <c r="GQ301" s="52"/>
      <c r="GR301" s="52"/>
      <c r="GS301" s="52"/>
      <c r="GT301" s="52"/>
      <c r="GU301" s="52"/>
      <c r="GV301" s="52"/>
      <c r="GW301" s="52"/>
      <c r="GX301" s="52"/>
      <c r="GY301" s="52"/>
      <c r="GZ301" s="52"/>
      <c r="HA301" s="52"/>
      <c r="HB301" s="52"/>
      <c r="HC301" s="52"/>
      <c r="HD301" s="52"/>
      <c r="HE301" s="52"/>
      <c r="HF301" s="52"/>
      <c r="HG301" s="52"/>
      <c r="HH301" s="52"/>
      <c r="HI301" s="52"/>
      <c r="HJ301" s="52"/>
      <c r="HK301" s="52"/>
      <c r="HL301" s="52"/>
      <c r="HM301" s="52"/>
      <c r="HN301" s="52"/>
      <c r="HO301" s="52"/>
      <c r="HP301" s="52"/>
    </row>
    <row r="302" spans="51:224" ht="15"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  <c r="EY302" s="52"/>
      <c r="EZ302" s="52"/>
      <c r="FA302" s="52"/>
      <c r="FB302" s="52"/>
      <c r="FC302" s="52"/>
      <c r="FD302" s="52"/>
      <c r="FE302" s="52"/>
      <c r="FF302" s="52"/>
      <c r="FG302" s="52"/>
      <c r="FH302" s="52"/>
      <c r="FI302" s="52"/>
      <c r="FJ302" s="52"/>
      <c r="FK302" s="52"/>
      <c r="FL302" s="52"/>
      <c r="FM302" s="52"/>
      <c r="FN302" s="52"/>
      <c r="FO302" s="52"/>
      <c r="FP302" s="52"/>
      <c r="FQ302" s="52"/>
      <c r="FR302" s="52"/>
      <c r="FS302" s="52"/>
      <c r="FT302" s="52"/>
      <c r="FU302" s="52"/>
      <c r="FV302" s="52"/>
      <c r="FW302" s="52"/>
      <c r="FX302" s="52"/>
      <c r="FY302" s="52"/>
      <c r="FZ302" s="52"/>
      <c r="GA302" s="52"/>
      <c r="GB302" s="52"/>
      <c r="GC302" s="52"/>
      <c r="GD302" s="52"/>
      <c r="GE302" s="52"/>
      <c r="GF302" s="52"/>
      <c r="GG302" s="52"/>
      <c r="GH302" s="52"/>
      <c r="GI302" s="52"/>
      <c r="GJ302" s="52"/>
      <c r="GK302" s="52"/>
      <c r="GL302" s="52"/>
      <c r="GM302" s="52"/>
      <c r="GN302" s="52"/>
      <c r="GO302" s="52"/>
      <c r="GP302" s="52"/>
      <c r="GQ302" s="52"/>
      <c r="GR302" s="52"/>
      <c r="GS302" s="52"/>
      <c r="GT302" s="52"/>
      <c r="GU302" s="52"/>
      <c r="GV302" s="52"/>
      <c r="GW302" s="52"/>
      <c r="GX302" s="52"/>
      <c r="GY302" s="52"/>
      <c r="GZ302" s="52"/>
      <c r="HA302" s="52"/>
      <c r="HB302" s="52"/>
      <c r="HC302" s="52"/>
      <c r="HD302" s="52"/>
      <c r="HE302" s="52"/>
      <c r="HF302" s="52"/>
      <c r="HG302" s="52"/>
      <c r="HH302" s="52"/>
      <c r="HI302" s="52"/>
      <c r="HJ302" s="52"/>
      <c r="HK302" s="52"/>
      <c r="HL302" s="52"/>
      <c r="HM302" s="52"/>
      <c r="HN302" s="52"/>
      <c r="HO302" s="52"/>
      <c r="HP302" s="52"/>
    </row>
    <row r="303" spans="51:224" ht="15"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  <c r="EY303" s="52"/>
      <c r="EZ303" s="52"/>
      <c r="FA303" s="52"/>
      <c r="FB303" s="52"/>
      <c r="FC303" s="52"/>
      <c r="FD303" s="52"/>
      <c r="FE303" s="52"/>
      <c r="FF303" s="52"/>
      <c r="FG303" s="52"/>
      <c r="FH303" s="52"/>
      <c r="FI303" s="52"/>
      <c r="FJ303" s="52"/>
      <c r="FK303" s="52"/>
      <c r="FL303" s="52"/>
      <c r="FM303" s="52"/>
      <c r="FN303" s="52"/>
      <c r="FO303" s="52"/>
      <c r="FP303" s="52"/>
      <c r="FQ303" s="52"/>
      <c r="FR303" s="52"/>
      <c r="FS303" s="52"/>
      <c r="FT303" s="52"/>
      <c r="FU303" s="52"/>
      <c r="FV303" s="52"/>
      <c r="FW303" s="52"/>
      <c r="FX303" s="52"/>
      <c r="FY303" s="52"/>
      <c r="FZ303" s="52"/>
      <c r="GA303" s="52"/>
      <c r="GB303" s="52"/>
      <c r="GC303" s="52"/>
      <c r="GD303" s="52"/>
      <c r="GE303" s="52"/>
      <c r="GF303" s="52"/>
      <c r="GG303" s="52"/>
      <c r="GH303" s="52"/>
      <c r="GI303" s="52"/>
      <c r="GJ303" s="52"/>
      <c r="GK303" s="52"/>
      <c r="GL303" s="52"/>
      <c r="GM303" s="52"/>
      <c r="GN303" s="52"/>
      <c r="GO303" s="52"/>
      <c r="GP303" s="52"/>
      <c r="GQ303" s="52"/>
      <c r="GR303" s="52"/>
      <c r="GS303" s="52"/>
      <c r="GT303" s="52"/>
      <c r="GU303" s="52"/>
      <c r="GV303" s="52"/>
      <c r="GW303" s="52"/>
      <c r="GX303" s="52"/>
      <c r="GY303" s="52"/>
      <c r="GZ303" s="52"/>
      <c r="HA303" s="52"/>
      <c r="HB303" s="52"/>
      <c r="HC303" s="52"/>
      <c r="HD303" s="52"/>
      <c r="HE303" s="52"/>
      <c r="HF303" s="52"/>
      <c r="HG303" s="52"/>
      <c r="HH303" s="52"/>
      <c r="HI303" s="52"/>
      <c r="HJ303" s="52"/>
      <c r="HK303" s="52"/>
      <c r="HL303" s="52"/>
      <c r="HM303" s="52"/>
      <c r="HN303" s="52"/>
      <c r="HO303" s="52"/>
      <c r="HP303" s="52"/>
    </row>
    <row r="304" spans="51:224" ht="15"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  <c r="EY304" s="52"/>
      <c r="EZ304" s="52"/>
      <c r="FA304" s="52"/>
      <c r="FB304" s="52"/>
      <c r="FC304" s="52"/>
      <c r="FD304" s="52"/>
      <c r="FE304" s="52"/>
      <c r="FF304" s="52"/>
      <c r="FG304" s="52"/>
      <c r="FH304" s="52"/>
      <c r="FI304" s="52"/>
      <c r="FJ304" s="52"/>
      <c r="FK304" s="52"/>
      <c r="FL304" s="52"/>
      <c r="FM304" s="52"/>
      <c r="FN304" s="52"/>
      <c r="FO304" s="52"/>
      <c r="FP304" s="52"/>
      <c r="FQ304" s="52"/>
      <c r="FR304" s="52"/>
      <c r="FS304" s="52"/>
      <c r="FT304" s="52"/>
      <c r="FU304" s="52"/>
      <c r="FV304" s="52"/>
      <c r="FW304" s="52"/>
      <c r="FX304" s="52"/>
      <c r="FY304" s="52"/>
      <c r="FZ304" s="52"/>
      <c r="GA304" s="52"/>
      <c r="GB304" s="52"/>
      <c r="GC304" s="52"/>
      <c r="GD304" s="52"/>
      <c r="GE304" s="52"/>
      <c r="GF304" s="52"/>
      <c r="GG304" s="52"/>
      <c r="GH304" s="52"/>
      <c r="GI304" s="52"/>
      <c r="GJ304" s="52"/>
      <c r="GK304" s="52"/>
      <c r="GL304" s="52"/>
      <c r="GM304" s="52"/>
      <c r="GN304" s="52"/>
      <c r="GO304" s="52"/>
      <c r="GP304" s="52"/>
      <c r="GQ304" s="52"/>
      <c r="GR304" s="52"/>
      <c r="GS304" s="52"/>
      <c r="GT304" s="52"/>
      <c r="GU304" s="52"/>
      <c r="GV304" s="52"/>
      <c r="GW304" s="52"/>
      <c r="GX304" s="52"/>
      <c r="GY304" s="52"/>
      <c r="GZ304" s="52"/>
      <c r="HA304" s="52"/>
      <c r="HB304" s="52"/>
      <c r="HC304" s="52"/>
      <c r="HD304" s="52"/>
      <c r="HE304" s="52"/>
      <c r="HF304" s="52"/>
      <c r="HG304" s="52"/>
      <c r="HH304" s="52"/>
      <c r="HI304" s="52"/>
      <c r="HJ304" s="52"/>
      <c r="HK304" s="52"/>
      <c r="HL304" s="52"/>
      <c r="HM304" s="52"/>
      <c r="HN304" s="52"/>
      <c r="HO304" s="52"/>
      <c r="HP304" s="52"/>
    </row>
    <row r="305" spans="51:224" ht="15"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  <c r="EY305" s="52"/>
      <c r="EZ305" s="52"/>
      <c r="FA305" s="52"/>
      <c r="FB305" s="52"/>
      <c r="FC305" s="52"/>
      <c r="FD305" s="52"/>
      <c r="FE305" s="52"/>
      <c r="FF305" s="52"/>
      <c r="FG305" s="52"/>
      <c r="FH305" s="52"/>
      <c r="FI305" s="52"/>
      <c r="FJ305" s="52"/>
      <c r="FK305" s="52"/>
      <c r="FL305" s="52"/>
      <c r="FM305" s="52"/>
      <c r="FN305" s="52"/>
      <c r="FO305" s="52"/>
      <c r="FP305" s="52"/>
      <c r="FQ305" s="52"/>
      <c r="FR305" s="52"/>
      <c r="FS305" s="52"/>
      <c r="FT305" s="52"/>
      <c r="FU305" s="52"/>
      <c r="FV305" s="52"/>
      <c r="FW305" s="52"/>
      <c r="FX305" s="52"/>
      <c r="FY305" s="52"/>
      <c r="FZ305" s="52"/>
      <c r="GA305" s="52"/>
      <c r="GB305" s="52"/>
      <c r="GC305" s="52"/>
      <c r="GD305" s="52"/>
      <c r="GE305" s="52"/>
      <c r="GF305" s="52"/>
      <c r="GG305" s="52"/>
      <c r="GH305" s="52"/>
      <c r="GI305" s="52"/>
      <c r="GJ305" s="52"/>
      <c r="GK305" s="52"/>
      <c r="GL305" s="52"/>
      <c r="GM305" s="52"/>
      <c r="GN305" s="52"/>
      <c r="GO305" s="52"/>
      <c r="GP305" s="52"/>
      <c r="GQ305" s="52"/>
      <c r="GR305" s="52"/>
      <c r="GS305" s="52"/>
      <c r="GT305" s="52"/>
      <c r="GU305" s="52"/>
      <c r="GV305" s="52"/>
      <c r="GW305" s="52"/>
      <c r="GX305" s="52"/>
      <c r="GY305" s="52"/>
      <c r="GZ305" s="52"/>
      <c r="HA305" s="52"/>
      <c r="HB305" s="52"/>
      <c r="HC305" s="52"/>
      <c r="HD305" s="52"/>
      <c r="HE305" s="52"/>
      <c r="HF305" s="52"/>
      <c r="HG305" s="52"/>
      <c r="HH305" s="52"/>
      <c r="HI305" s="52"/>
      <c r="HJ305" s="52"/>
      <c r="HK305" s="52"/>
      <c r="HL305" s="52"/>
      <c r="HM305" s="52"/>
      <c r="HN305" s="52"/>
      <c r="HO305" s="52"/>
      <c r="HP305" s="52"/>
    </row>
    <row r="306" spans="51:224" ht="15"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/>
      <c r="DY306" s="52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2"/>
      <c r="EY306" s="52"/>
      <c r="EZ306" s="52"/>
      <c r="FA306" s="52"/>
      <c r="FB306" s="52"/>
      <c r="FC306" s="52"/>
      <c r="FD306" s="52"/>
      <c r="FE306" s="52"/>
      <c r="FF306" s="52"/>
      <c r="FG306" s="52"/>
      <c r="FH306" s="52"/>
      <c r="FI306" s="52"/>
      <c r="FJ306" s="52"/>
      <c r="FK306" s="52"/>
      <c r="FL306" s="52"/>
      <c r="FM306" s="52"/>
      <c r="FN306" s="52"/>
      <c r="FO306" s="52"/>
      <c r="FP306" s="52"/>
      <c r="FQ306" s="52"/>
      <c r="FR306" s="52"/>
      <c r="FS306" s="52"/>
      <c r="FT306" s="52"/>
      <c r="FU306" s="52"/>
      <c r="FV306" s="52"/>
      <c r="FW306" s="52"/>
      <c r="FX306" s="52"/>
      <c r="FY306" s="52"/>
      <c r="FZ306" s="52"/>
      <c r="GA306" s="52"/>
      <c r="GB306" s="52"/>
      <c r="GC306" s="52"/>
      <c r="GD306" s="52"/>
      <c r="GE306" s="52"/>
      <c r="GF306" s="52"/>
      <c r="GG306" s="52"/>
      <c r="GH306" s="52"/>
      <c r="GI306" s="52"/>
      <c r="GJ306" s="52"/>
      <c r="GK306" s="52"/>
      <c r="GL306" s="52"/>
      <c r="GM306" s="52"/>
      <c r="GN306" s="52"/>
      <c r="GO306" s="52"/>
      <c r="GP306" s="52"/>
      <c r="GQ306" s="52"/>
      <c r="GR306" s="52"/>
      <c r="GS306" s="52"/>
      <c r="GT306" s="52"/>
      <c r="GU306" s="52"/>
      <c r="GV306" s="52"/>
      <c r="GW306" s="52"/>
      <c r="GX306" s="52"/>
      <c r="GY306" s="52"/>
      <c r="GZ306" s="52"/>
      <c r="HA306" s="52"/>
      <c r="HB306" s="52"/>
      <c r="HC306" s="52"/>
      <c r="HD306" s="52"/>
      <c r="HE306" s="52"/>
      <c r="HF306" s="52"/>
      <c r="HG306" s="52"/>
      <c r="HH306" s="52"/>
      <c r="HI306" s="52"/>
      <c r="HJ306" s="52"/>
      <c r="HK306" s="52"/>
      <c r="HL306" s="52"/>
      <c r="HM306" s="52"/>
      <c r="HN306" s="52"/>
      <c r="HO306" s="52"/>
      <c r="HP306" s="52"/>
    </row>
    <row r="307" spans="51:224" ht="15"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  <c r="EY307" s="52"/>
      <c r="EZ307" s="52"/>
      <c r="FA307" s="52"/>
      <c r="FB307" s="52"/>
      <c r="FC307" s="52"/>
      <c r="FD307" s="52"/>
      <c r="FE307" s="52"/>
      <c r="FF307" s="52"/>
      <c r="FG307" s="52"/>
      <c r="FH307" s="52"/>
      <c r="FI307" s="52"/>
      <c r="FJ307" s="52"/>
      <c r="FK307" s="52"/>
      <c r="FL307" s="52"/>
      <c r="FM307" s="52"/>
      <c r="FN307" s="52"/>
      <c r="FO307" s="52"/>
      <c r="FP307" s="52"/>
      <c r="FQ307" s="52"/>
      <c r="FR307" s="52"/>
      <c r="FS307" s="52"/>
      <c r="FT307" s="52"/>
      <c r="FU307" s="52"/>
      <c r="FV307" s="52"/>
      <c r="FW307" s="52"/>
      <c r="FX307" s="52"/>
      <c r="FY307" s="52"/>
      <c r="FZ307" s="52"/>
      <c r="GA307" s="52"/>
      <c r="GB307" s="52"/>
      <c r="GC307" s="52"/>
      <c r="GD307" s="52"/>
      <c r="GE307" s="52"/>
      <c r="GF307" s="52"/>
      <c r="GG307" s="52"/>
      <c r="GH307" s="52"/>
      <c r="GI307" s="52"/>
      <c r="GJ307" s="52"/>
      <c r="GK307" s="52"/>
      <c r="GL307" s="52"/>
      <c r="GM307" s="52"/>
      <c r="GN307" s="52"/>
      <c r="GO307" s="52"/>
      <c r="GP307" s="52"/>
      <c r="GQ307" s="52"/>
      <c r="GR307" s="52"/>
      <c r="GS307" s="52"/>
      <c r="GT307" s="52"/>
      <c r="GU307" s="52"/>
      <c r="GV307" s="52"/>
      <c r="GW307" s="52"/>
      <c r="GX307" s="52"/>
      <c r="GY307" s="52"/>
      <c r="GZ307" s="52"/>
      <c r="HA307" s="52"/>
      <c r="HB307" s="52"/>
      <c r="HC307" s="52"/>
      <c r="HD307" s="52"/>
      <c r="HE307" s="52"/>
      <c r="HF307" s="52"/>
      <c r="HG307" s="52"/>
      <c r="HH307" s="52"/>
      <c r="HI307" s="52"/>
      <c r="HJ307" s="52"/>
      <c r="HK307" s="52"/>
      <c r="HL307" s="52"/>
      <c r="HM307" s="52"/>
      <c r="HN307" s="52"/>
      <c r="HO307" s="52"/>
      <c r="HP307" s="52"/>
    </row>
    <row r="308" spans="51:224" ht="15"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  <c r="EY308" s="52"/>
      <c r="EZ308" s="52"/>
      <c r="FA308" s="52"/>
      <c r="FB308" s="52"/>
      <c r="FC308" s="52"/>
      <c r="FD308" s="52"/>
      <c r="FE308" s="52"/>
      <c r="FF308" s="52"/>
      <c r="FG308" s="52"/>
      <c r="FH308" s="52"/>
      <c r="FI308" s="52"/>
      <c r="FJ308" s="52"/>
      <c r="FK308" s="52"/>
      <c r="FL308" s="52"/>
      <c r="FM308" s="52"/>
      <c r="FN308" s="52"/>
      <c r="FO308" s="52"/>
      <c r="FP308" s="52"/>
      <c r="FQ308" s="52"/>
      <c r="FR308" s="52"/>
      <c r="FS308" s="52"/>
      <c r="FT308" s="52"/>
      <c r="FU308" s="52"/>
      <c r="FV308" s="52"/>
      <c r="FW308" s="52"/>
      <c r="FX308" s="52"/>
      <c r="FY308" s="52"/>
      <c r="FZ308" s="52"/>
      <c r="GA308" s="52"/>
      <c r="GB308" s="52"/>
      <c r="GC308" s="52"/>
      <c r="GD308" s="52"/>
      <c r="GE308" s="52"/>
      <c r="GF308" s="52"/>
      <c r="GG308" s="52"/>
      <c r="GH308" s="52"/>
      <c r="GI308" s="52"/>
      <c r="GJ308" s="52"/>
      <c r="GK308" s="52"/>
      <c r="GL308" s="52"/>
      <c r="GM308" s="52"/>
      <c r="GN308" s="52"/>
      <c r="GO308" s="52"/>
      <c r="GP308" s="52"/>
      <c r="GQ308" s="52"/>
      <c r="GR308" s="52"/>
      <c r="GS308" s="52"/>
      <c r="GT308" s="52"/>
      <c r="GU308" s="52"/>
      <c r="GV308" s="52"/>
      <c r="GW308" s="52"/>
      <c r="GX308" s="52"/>
      <c r="GY308" s="52"/>
      <c r="GZ308" s="52"/>
      <c r="HA308" s="52"/>
      <c r="HB308" s="52"/>
      <c r="HC308" s="52"/>
      <c r="HD308" s="52"/>
      <c r="HE308" s="52"/>
      <c r="HF308" s="52"/>
      <c r="HG308" s="52"/>
      <c r="HH308" s="52"/>
      <c r="HI308" s="52"/>
      <c r="HJ308" s="52"/>
      <c r="HK308" s="52"/>
      <c r="HL308" s="52"/>
      <c r="HM308" s="52"/>
      <c r="HN308" s="52"/>
      <c r="HO308" s="52"/>
      <c r="HP308" s="52"/>
    </row>
    <row r="309" spans="51:224" ht="15"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  <c r="FF309" s="52"/>
      <c r="FG309" s="52"/>
      <c r="FH309" s="52"/>
      <c r="FI309" s="52"/>
      <c r="FJ309" s="52"/>
      <c r="FK309" s="52"/>
      <c r="FL309" s="52"/>
      <c r="FM309" s="52"/>
      <c r="FN309" s="52"/>
      <c r="FO309" s="52"/>
      <c r="FP309" s="52"/>
      <c r="FQ309" s="52"/>
      <c r="FR309" s="52"/>
      <c r="FS309" s="52"/>
      <c r="FT309" s="52"/>
      <c r="FU309" s="52"/>
      <c r="FV309" s="52"/>
      <c r="FW309" s="52"/>
      <c r="FX309" s="52"/>
      <c r="FY309" s="52"/>
      <c r="FZ309" s="52"/>
      <c r="GA309" s="52"/>
      <c r="GB309" s="52"/>
      <c r="GC309" s="52"/>
      <c r="GD309" s="52"/>
      <c r="GE309" s="52"/>
      <c r="GF309" s="52"/>
      <c r="GG309" s="52"/>
      <c r="GH309" s="52"/>
      <c r="GI309" s="52"/>
      <c r="GJ309" s="52"/>
      <c r="GK309" s="52"/>
      <c r="GL309" s="52"/>
      <c r="GM309" s="52"/>
      <c r="GN309" s="52"/>
      <c r="GO309" s="52"/>
      <c r="GP309" s="52"/>
      <c r="GQ309" s="52"/>
      <c r="GR309" s="52"/>
      <c r="GS309" s="52"/>
      <c r="GT309" s="52"/>
      <c r="GU309" s="52"/>
      <c r="GV309" s="52"/>
      <c r="GW309" s="52"/>
      <c r="GX309" s="52"/>
      <c r="GY309" s="52"/>
      <c r="GZ309" s="52"/>
      <c r="HA309" s="52"/>
      <c r="HB309" s="52"/>
      <c r="HC309" s="52"/>
      <c r="HD309" s="52"/>
      <c r="HE309" s="52"/>
      <c r="HF309" s="52"/>
      <c r="HG309" s="52"/>
      <c r="HH309" s="52"/>
      <c r="HI309" s="52"/>
      <c r="HJ309" s="52"/>
      <c r="HK309" s="52"/>
      <c r="HL309" s="52"/>
      <c r="HM309" s="52"/>
      <c r="HN309" s="52"/>
      <c r="HO309" s="52"/>
      <c r="HP309" s="52"/>
    </row>
    <row r="310" spans="51:224" ht="15"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  <c r="EY310" s="52"/>
      <c r="EZ310" s="52"/>
      <c r="FA310" s="52"/>
      <c r="FB310" s="52"/>
      <c r="FC310" s="52"/>
      <c r="FD310" s="52"/>
      <c r="FE310" s="52"/>
      <c r="FF310" s="52"/>
      <c r="FG310" s="52"/>
      <c r="FH310" s="52"/>
      <c r="FI310" s="52"/>
      <c r="FJ310" s="52"/>
      <c r="FK310" s="52"/>
      <c r="FL310" s="52"/>
      <c r="FM310" s="52"/>
      <c r="FN310" s="52"/>
      <c r="FO310" s="52"/>
      <c r="FP310" s="52"/>
      <c r="FQ310" s="52"/>
      <c r="FR310" s="52"/>
      <c r="FS310" s="52"/>
      <c r="FT310" s="52"/>
      <c r="FU310" s="52"/>
      <c r="FV310" s="52"/>
      <c r="FW310" s="52"/>
      <c r="FX310" s="52"/>
      <c r="FY310" s="52"/>
      <c r="FZ310" s="52"/>
      <c r="GA310" s="52"/>
      <c r="GB310" s="52"/>
      <c r="GC310" s="52"/>
      <c r="GD310" s="52"/>
      <c r="GE310" s="52"/>
      <c r="GF310" s="52"/>
      <c r="GG310" s="52"/>
      <c r="GH310" s="52"/>
      <c r="GI310" s="52"/>
      <c r="GJ310" s="52"/>
      <c r="GK310" s="52"/>
      <c r="GL310" s="52"/>
      <c r="GM310" s="52"/>
      <c r="GN310" s="52"/>
      <c r="GO310" s="52"/>
      <c r="GP310" s="52"/>
      <c r="GQ310" s="52"/>
      <c r="GR310" s="52"/>
      <c r="GS310" s="52"/>
      <c r="GT310" s="52"/>
      <c r="GU310" s="52"/>
      <c r="GV310" s="52"/>
      <c r="GW310" s="52"/>
      <c r="GX310" s="52"/>
      <c r="GY310" s="52"/>
      <c r="GZ310" s="52"/>
      <c r="HA310" s="52"/>
      <c r="HB310" s="52"/>
      <c r="HC310" s="52"/>
      <c r="HD310" s="52"/>
      <c r="HE310" s="52"/>
      <c r="HF310" s="52"/>
      <c r="HG310" s="52"/>
      <c r="HH310" s="52"/>
      <c r="HI310" s="52"/>
      <c r="HJ310" s="52"/>
      <c r="HK310" s="52"/>
      <c r="HL310" s="52"/>
      <c r="HM310" s="52"/>
      <c r="HN310" s="52"/>
      <c r="HO310" s="52"/>
      <c r="HP310" s="52"/>
    </row>
    <row r="311" spans="51:224" ht="15"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2"/>
      <c r="DX311" s="52"/>
      <c r="DY311" s="52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  <c r="EY311" s="52"/>
      <c r="EZ311" s="52"/>
      <c r="FA311" s="52"/>
      <c r="FB311" s="52"/>
      <c r="FC311" s="52"/>
      <c r="FD311" s="52"/>
      <c r="FE311" s="52"/>
      <c r="FF311" s="52"/>
      <c r="FG311" s="52"/>
      <c r="FH311" s="52"/>
      <c r="FI311" s="52"/>
      <c r="FJ311" s="52"/>
      <c r="FK311" s="52"/>
      <c r="FL311" s="52"/>
      <c r="FM311" s="52"/>
      <c r="FN311" s="52"/>
      <c r="FO311" s="52"/>
      <c r="FP311" s="52"/>
      <c r="FQ311" s="52"/>
      <c r="FR311" s="52"/>
      <c r="FS311" s="52"/>
      <c r="FT311" s="52"/>
      <c r="FU311" s="52"/>
      <c r="FV311" s="52"/>
      <c r="FW311" s="52"/>
      <c r="FX311" s="52"/>
      <c r="FY311" s="52"/>
      <c r="FZ311" s="52"/>
      <c r="GA311" s="52"/>
      <c r="GB311" s="52"/>
      <c r="GC311" s="52"/>
      <c r="GD311" s="52"/>
      <c r="GE311" s="52"/>
      <c r="GF311" s="52"/>
      <c r="GG311" s="52"/>
      <c r="GH311" s="52"/>
      <c r="GI311" s="52"/>
      <c r="GJ311" s="52"/>
      <c r="GK311" s="52"/>
      <c r="GL311" s="52"/>
      <c r="GM311" s="52"/>
      <c r="GN311" s="52"/>
      <c r="GO311" s="52"/>
      <c r="GP311" s="52"/>
      <c r="GQ311" s="52"/>
      <c r="GR311" s="52"/>
      <c r="GS311" s="52"/>
      <c r="GT311" s="52"/>
      <c r="GU311" s="52"/>
      <c r="GV311" s="52"/>
      <c r="GW311" s="52"/>
      <c r="GX311" s="52"/>
      <c r="GY311" s="52"/>
      <c r="GZ311" s="52"/>
      <c r="HA311" s="52"/>
      <c r="HB311" s="52"/>
      <c r="HC311" s="52"/>
      <c r="HD311" s="52"/>
      <c r="HE311" s="52"/>
      <c r="HF311" s="52"/>
      <c r="HG311" s="52"/>
      <c r="HH311" s="52"/>
      <c r="HI311" s="52"/>
      <c r="HJ311" s="52"/>
      <c r="HK311" s="52"/>
      <c r="HL311" s="52"/>
      <c r="HM311" s="52"/>
      <c r="HN311" s="52"/>
      <c r="HO311" s="52"/>
      <c r="HP311" s="52"/>
    </row>
    <row r="312" spans="51:224" ht="15"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2"/>
      <c r="DX312" s="52"/>
      <c r="DY312" s="52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  <c r="EY312" s="52"/>
      <c r="EZ312" s="52"/>
      <c r="FA312" s="52"/>
      <c r="FB312" s="52"/>
      <c r="FC312" s="52"/>
      <c r="FD312" s="52"/>
      <c r="FE312" s="52"/>
      <c r="FF312" s="52"/>
      <c r="FG312" s="52"/>
      <c r="FH312" s="52"/>
      <c r="FI312" s="52"/>
      <c r="FJ312" s="52"/>
      <c r="FK312" s="52"/>
      <c r="FL312" s="52"/>
      <c r="FM312" s="52"/>
      <c r="FN312" s="52"/>
      <c r="FO312" s="52"/>
      <c r="FP312" s="52"/>
      <c r="FQ312" s="52"/>
      <c r="FR312" s="52"/>
      <c r="FS312" s="52"/>
      <c r="FT312" s="52"/>
      <c r="FU312" s="52"/>
      <c r="FV312" s="52"/>
      <c r="FW312" s="52"/>
      <c r="FX312" s="52"/>
      <c r="FY312" s="52"/>
      <c r="FZ312" s="52"/>
      <c r="GA312" s="52"/>
      <c r="GB312" s="52"/>
      <c r="GC312" s="52"/>
      <c r="GD312" s="52"/>
      <c r="GE312" s="52"/>
      <c r="GF312" s="52"/>
      <c r="GG312" s="52"/>
      <c r="GH312" s="52"/>
      <c r="GI312" s="52"/>
      <c r="GJ312" s="52"/>
      <c r="GK312" s="52"/>
      <c r="GL312" s="52"/>
      <c r="GM312" s="52"/>
      <c r="GN312" s="52"/>
      <c r="GO312" s="52"/>
      <c r="GP312" s="52"/>
      <c r="GQ312" s="52"/>
      <c r="GR312" s="52"/>
      <c r="GS312" s="52"/>
      <c r="GT312" s="52"/>
      <c r="GU312" s="52"/>
      <c r="GV312" s="52"/>
      <c r="GW312" s="52"/>
      <c r="GX312" s="52"/>
      <c r="GY312" s="52"/>
      <c r="GZ312" s="52"/>
      <c r="HA312" s="52"/>
      <c r="HB312" s="52"/>
      <c r="HC312" s="52"/>
      <c r="HD312" s="52"/>
      <c r="HE312" s="52"/>
      <c r="HF312" s="52"/>
      <c r="HG312" s="52"/>
      <c r="HH312" s="52"/>
      <c r="HI312" s="52"/>
      <c r="HJ312" s="52"/>
      <c r="HK312" s="52"/>
      <c r="HL312" s="52"/>
      <c r="HM312" s="52"/>
      <c r="HN312" s="52"/>
      <c r="HO312" s="52"/>
      <c r="HP312" s="52"/>
    </row>
    <row r="313" spans="51:224" ht="15"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2"/>
      <c r="DX313" s="52"/>
      <c r="DY313" s="52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  <c r="EY313" s="52"/>
      <c r="EZ313" s="52"/>
      <c r="FA313" s="52"/>
      <c r="FB313" s="52"/>
      <c r="FC313" s="52"/>
      <c r="FD313" s="52"/>
      <c r="FE313" s="52"/>
      <c r="FF313" s="52"/>
      <c r="FG313" s="52"/>
      <c r="FH313" s="52"/>
      <c r="FI313" s="52"/>
      <c r="FJ313" s="52"/>
      <c r="FK313" s="52"/>
      <c r="FL313" s="52"/>
      <c r="FM313" s="52"/>
      <c r="FN313" s="52"/>
      <c r="FO313" s="52"/>
      <c r="FP313" s="52"/>
      <c r="FQ313" s="52"/>
      <c r="FR313" s="52"/>
      <c r="FS313" s="52"/>
      <c r="FT313" s="52"/>
      <c r="FU313" s="52"/>
      <c r="FV313" s="52"/>
      <c r="FW313" s="52"/>
      <c r="FX313" s="52"/>
      <c r="FY313" s="52"/>
      <c r="FZ313" s="52"/>
      <c r="GA313" s="52"/>
      <c r="GB313" s="52"/>
      <c r="GC313" s="52"/>
      <c r="GD313" s="52"/>
      <c r="GE313" s="52"/>
      <c r="GF313" s="52"/>
      <c r="GG313" s="52"/>
      <c r="GH313" s="52"/>
      <c r="GI313" s="52"/>
      <c r="GJ313" s="52"/>
      <c r="GK313" s="52"/>
      <c r="GL313" s="52"/>
      <c r="GM313" s="52"/>
      <c r="GN313" s="52"/>
      <c r="GO313" s="52"/>
      <c r="GP313" s="52"/>
      <c r="GQ313" s="52"/>
      <c r="GR313" s="52"/>
      <c r="GS313" s="52"/>
      <c r="GT313" s="52"/>
      <c r="GU313" s="52"/>
      <c r="GV313" s="52"/>
      <c r="GW313" s="52"/>
      <c r="GX313" s="52"/>
      <c r="GY313" s="52"/>
      <c r="GZ313" s="52"/>
      <c r="HA313" s="52"/>
      <c r="HB313" s="52"/>
      <c r="HC313" s="52"/>
      <c r="HD313" s="52"/>
      <c r="HE313" s="52"/>
      <c r="HF313" s="52"/>
      <c r="HG313" s="52"/>
      <c r="HH313" s="52"/>
      <c r="HI313" s="52"/>
      <c r="HJ313" s="52"/>
      <c r="HK313" s="52"/>
      <c r="HL313" s="52"/>
      <c r="HM313" s="52"/>
      <c r="HN313" s="52"/>
      <c r="HO313" s="52"/>
      <c r="HP313" s="52"/>
    </row>
    <row r="314" spans="51:224" ht="15"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  <c r="EY314" s="52"/>
      <c r="EZ314" s="52"/>
      <c r="FA314" s="52"/>
      <c r="FB314" s="52"/>
      <c r="FC314" s="52"/>
      <c r="FD314" s="52"/>
      <c r="FE314" s="52"/>
      <c r="FF314" s="52"/>
      <c r="FG314" s="52"/>
      <c r="FH314" s="52"/>
      <c r="FI314" s="52"/>
      <c r="FJ314" s="52"/>
      <c r="FK314" s="52"/>
      <c r="FL314" s="52"/>
      <c r="FM314" s="52"/>
      <c r="FN314" s="52"/>
      <c r="FO314" s="52"/>
      <c r="FP314" s="52"/>
      <c r="FQ314" s="52"/>
      <c r="FR314" s="52"/>
      <c r="FS314" s="52"/>
      <c r="FT314" s="52"/>
      <c r="FU314" s="52"/>
      <c r="FV314" s="52"/>
      <c r="FW314" s="52"/>
      <c r="FX314" s="52"/>
      <c r="FY314" s="52"/>
      <c r="FZ314" s="52"/>
      <c r="GA314" s="52"/>
      <c r="GB314" s="52"/>
      <c r="GC314" s="52"/>
      <c r="GD314" s="52"/>
      <c r="GE314" s="52"/>
      <c r="GF314" s="52"/>
      <c r="GG314" s="52"/>
      <c r="GH314" s="52"/>
      <c r="GI314" s="52"/>
      <c r="GJ314" s="52"/>
      <c r="GK314" s="52"/>
      <c r="GL314" s="52"/>
      <c r="GM314" s="52"/>
      <c r="GN314" s="52"/>
      <c r="GO314" s="52"/>
      <c r="GP314" s="52"/>
      <c r="GQ314" s="52"/>
      <c r="GR314" s="52"/>
      <c r="GS314" s="52"/>
      <c r="GT314" s="52"/>
      <c r="GU314" s="52"/>
      <c r="GV314" s="52"/>
      <c r="GW314" s="52"/>
      <c r="GX314" s="52"/>
      <c r="GY314" s="52"/>
      <c r="GZ314" s="52"/>
      <c r="HA314" s="52"/>
      <c r="HB314" s="52"/>
      <c r="HC314" s="52"/>
      <c r="HD314" s="52"/>
      <c r="HE314" s="52"/>
      <c r="HF314" s="52"/>
      <c r="HG314" s="52"/>
      <c r="HH314" s="52"/>
      <c r="HI314" s="52"/>
      <c r="HJ314" s="52"/>
      <c r="HK314" s="52"/>
      <c r="HL314" s="52"/>
      <c r="HM314" s="52"/>
      <c r="HN314" s="52"/>
      <c r="HO314" s="52"/>
      <c r="HP314" s="52"/>
    </row>
    <row r="315" spans="51:224" ht="15"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  <c r="GA315" s="52"/>
      <c r="GB315" s="52"/>
      <c r="GC315" s="52"/>
      <c r="GD315" s="52"/>
      <c r="GE315" s="52"/>
      <c r="GF315" s="52"/>
      <c r="GG315" s="52"/>
      <c r="GH315" s="52"/>
      <c r="GI315" s="52"/>
      <c r="GJ315" s="52"/>
      <c r="GK315" s="52"/>
      <c r="GL315" s="52"/>
      <c r="GM315" s="52"/>
      <c r="GN315" s="52"/>
      <c r="GO315" s="52"/>
      <c r="GP315" s="52"/>
      <c r="GQ315" s="52"/>
      <c r="GR315" s="52"/>
      <c r="GS315" s="52"/>
      <c r="GT315" s="52"/>
      <c r="GU315" s="52"/>
      <c r="GV315" s="52"/>
      <c r="GW315" s="52"/>
      <c r="GX315" s="52"/>
      <c r="GY315" s="52"/>
      <c r="GZ315" s="52"/>
      <c r="HA315" s="52"/>
      <c r="HB315" s="52"/>
      <c r="HC315" s="52"/>
      <c r="HD315" s="52"/>
      <c r="HE315" s="52"/>
      <c r="HF315" s="52"/>
      <c r="HG315" s="52"/>
      <c r="HH315" s="52"/>
      <c r="HI315" s="52"/>
      <c r="HJ315" s="52"/>
      <c r="HK315" s="52"/>
      <c r="HL315" s="52"/>
      <c r="HM315" s="52"/>
      <c r="HN315" s="52"/>
      <c r="HO315" s="52"/>
      <c r="HP315" s="52"/>
    </row>
    <row r="316" spans="51:224" ht="15"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  <c r="GA316" s="52"/>
      <c r="GB316" s="52"/>
      <c r="GC316" s="52"/>
      <c r="GD316" s="52"/>
      <c r="GE316" s="52"/>
      <c r="GF316" s="52"/>
      <c r="GG316" s="52"/>
      <c r="GH316" s="52"/>
      <c r="GI316" s="52"/>
      <c r="GJ316" s="52"/>
      <c r="GK316" s="52"/>
      <c r="GL316" s="52"/>
      <c r="GM316" s="52"/>
      <c r="GN316" s="52"/>
      <c r="GO316" s="52"/>
      <c r="GP316" s="52"/>
      <c r="GQ316" s="52"/>
      <c r="GR316" s="52"/>
      <c r="GS316" s="52"/>
      <c r="GT316" s="52"/>
      <c r="GU316" s="52"/>
      <c r="GV316" s="52"/>
      <c r="GW316" s="52"/>
      <c r="GX316" s="52"/>
      <c r="GY316" s="52"/>
      <c r="GZ316" s="52"/>
      <c r="HA316" s="52"/>
      <c r="HB316" s="52"/>
      <c r="HC316" s="52"/>
      <c r="HD316" s="52"/>
      <c r="HE316" s="52"/>
      <c r="HF316" s="52"/>
      <c r="HG316" s="52"/>
      <c r="HH316" s="52"/>
      <c r="HI316" s="52"/>
      <c r="HJ316" s="52"/>
      <c r="HK316" s="52"/>
      <c r="HL316" s="52"/>
      <c r="HM316" s="52"/>
      <c r="HN316" s="52"/>
      <c r="HO316" s="52"/>
      <c r="HP316" s="52"/>
    </row>
    <row r="317" spans="51:224" ht="15"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  <c r="DW317" s="52"/>
      <c r="DX317" s="52"/>
      <c r="DY317" s="52"/>
      <c r="DZ317" s="52"/>
      <c r="EA317" s="52"/>
      <c r="EB317" s="52"/>
      <c r="EC317" s="52"/>
      <c r="ED317" s="52"/>
      <c r="EE317" s="52"/>
      <c r="EF317" s="52"/>
      <c r="EG317" s="52"/>
      <c r="EH317" s="52"/>
      <c r="EI317" s="52"/>
      <c r="EJ317" s="52"/>
      <c r="EK317" s="52"/>
      <c r="EL317" s="52"/>
      <c r="EM317" s="52"/>
      <c r="EN317" s="52"/>
      <c r="EO317" s="52"/>
      <c r="EP317" s="52"/>
      <c r="EQ317" s="52"/>
      <c r="ER317" s="52"/>
      <c r="ES317" s="52"/>
      <c r="ET317" s="52"/>
      <c r="EU317" s="52"/>
      <c r="EV317" s="52"/>
      <c r="EW317" s="52"/>
      <c r="EX317" s="52"/>
      <c r="EY317" s="52"/>
      <c r="EZ317" s="52"/>
      <c r="FA317" s="52"/>
      <c r="FB317" s="52"/>
      <c r="FC317" s="52"/>
      <c r="FD317" s="52"/>
      <c r="FE317" s="52"/>
      <c r="FF317" s="52"/>
      <c r="FG317" s="52"/>
      <c r="FH317" s="52"/>
      <c r="FI317" s="52"/>
      <c r="FJ317" s="52"/>
      <c r="FK317" s="52"/>
      <c r="FL317" s="52"/>
      <c r="FM317" s="52"/>
      <c r="FN317" s="52"/>
      <c r="FO317" s="52"/>
      <c r="FP317" s="52"/>
      <c r="FQ317" s="52"/>
      <c r="FR317" s="52"/>
      <c r="FS317" s="52"/>
      <c r="FT317" s="52"/>
      <c r="FU317" s="52"/>
      <c r="FV317" s="52"/>
      <c r="FW317" s="52"/>
      <c r="FX317" s="52"/>
      <c r="FY317" s="52"/>
      <c r="FZ317" s="52"/>
      <c r="GA317" s="52"/>
      <c r="GB317" s="52"/>
      <c r="GC317" s="52"/>
      <c r="GD317" s="52"/>
      <c r="GE317" s="52"/>
      <c r="GF317" s="52"/>
      <c r="GG317" s="52"/>
      <c r="GH317" s="52"/>
      <c r="GI317" s="52"/>
      <c r="GJ317" s="52"/>
      <c r="GK317" s="52"/>
      <c r="GL317" s="52"/>
      <c r="GM317" s="52"/>
      <c r="GN317" s="52"/>
      <c r="GO317" s="52"/>
      <c r="GP317" s="52"/>
      <c r="GQ317" s="52"/>
      <c r="GR317" s="52"/>
      <c r="GS317" s="52"/>
      <c r="GT317" s="52"/>
      <c r="GU317" s="52"/>
      <c r="GV317" s="52"/>
      <c r="GW317" s="52"/>
      <c r="GX317" s="52"/>
      <c r="GY317" s="52"/>
      <c r="GZ317" s="52"/>
      <c r="HA317" s="52"/>
      <c r="HB317" s="52"/>
      <c r="HC317" s="52"/>
      <c r="HD317" s="52"/>
      <c r="HE317" s="52"/>
      <c r="HF317" s="52"/>
      <c r="HG317" s="52"/>
      <c r="HH317" s="52"/>
      <c r="HI317" s="52"/>
      <c r="HJ317" s="52"/>
      <c r="HK317" s="52"/>
      <c r="HL317" s="52"/>
      <c r="HM317" s="52"/>
      <c r="HN317" s="52"/>
      <c r="HO317" s="52"/>
      <c r="HP317" s="52"/>
    </row>
    <row r="318" spans="51:224" ht="15"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  <c r="CU318" s="52"/>
      <c r="CV318" s="52"/>
      <c r="CW318" s="52"/>
      <c r="CX318" s="52"/>
      <c r="CY318" s="52"/>
      <c r="CZ318" s="52"/>
      <c r="DA318" s="5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  <c r="DR318" s="52"/>
      <c r="DS318" s="52"/>
      <c r="DT318" s="52"/>
      <c r="DU318" s="52"/>
      <c r="DV318" s="52"/>
      <c r="DW318" s="52"/>
      <c r="DX318" s="52"/>
      <c r="DY318" s="52"/>
      <c r="DZ318" s="52"/>
      <c r="EA318" s="52"/>
      <c r="EB318" s="52"/>
      <c r="EC318" s="52"/>
      <c r="ED318" s="52"/>
      <c r="EE318" s="52"/>
      <c r="EF318" s="52"/>
      <c r="EG318" s="52"/>
      <c r="EH318" s="52"/>
      <c r="EI318" s="52"/>
      <c r="EJ318" s="52"/>
      <c r="EK318" s="52"/>
      <c r="EL318" s="52"/>
      <c r="EM318" s="52"/>
      <c r="EN318" s="52"/>
      <c r="EO318" s="52"/>
      <c r="EP318" s="52"/>
      <c r="EQ318" s="52"/>
      <c r="ER318" s="52"/>
      <c r="ES318" s="52"/>
      <c r="ET318" s="52"/>
      <c r="EU318" s="52"/>
      <c r="EV318" s="52"/>
      <c r="EW318" s="52"/>
      <c r="EX318" s="52"/>
      <c r="EY318" s="52"/>
      <c r="EZ318" s="52"/>
      <c r="FA318" s="52"/>
      <c r="FB318" s="52"/>
      <c r="FC318" s="52"/>
      <c r="FD318" s="52"/>
      <c r="FE318" s="52"/>
      <c r="FF318" s="52"/>
      <c r="FG318" s="52"/>
      <c r="FH318" s="52"/>
      <c r="FI318" s="52"/>
      <c r="FJ318" s="52"/>
      <c r="FK318" s="52"/>
      <c r="FL318" s="52"/>
      <c r="FM318" s="52"/>
      <c r="FN318" s="52"/>
      <c r="FO318" s="52"/>
      <c r="FP318" s="52"/>
      <c r="FQ318" s="52"/>
      <c r="FR318" s="52"/>
      <c r="FS318" s="52"/>
      <c r="FT318" s="52"/>
      <c r="FU318" s="52"/>
      <c r="FV318" s="52"/>
      <c r="FW318" s="52"/>
      <c r="FX318" s="52"/>
      <c r="FY318" s="52"/>
      <c r="FZ318" s="52"/>
      <c r="GA318" s="52"/>
      <c r="GB318" s="52"/>
      <c r="GC318" s="52"/>
      <c r="GD318" s="52"/>
      <c r="GE318" s="52"/>
      <c r="GF318" s="52"/>
      <c r="GG318" s="52"/>
      <c r="GH318" s="52"/>
      <c r="GI318" s="52"/>
      <c r="GJ318" s="52"/>
      <c r="GK318" s="52"/>
      <c r="GL318" s="52"/>
      <c r="GM318" s="52"/>
      <c r="GN318" s="52"/>
      <c r="GO318" s="52"/>
      <c r="GP318" s="52"/>
      <c r="GQ318" s="52"/>
      <c r="GR318" s="52"/>
      <c r="GS318" s="52"/>
      <c r="GT318" s="52"/>
      <c r="GU318" s="52"/>
      <c r="GV318" s="52"/>
      <c r="GW318" s="52"/>
      <c r="GX318" s="52"/>
      <c r="GY318" s="52"/>
      <c r="GZ318" s="52"/>
      <c r="HA318" s="52"/>
      <c r="HB318" s="52"/>
      <c r="HC318" s="52"/>
      <c r="HD318" s="52"/>
      <c r="HE318" s="52"/>
      <c r="HF318" s="52"/>
      <c r="HG318" s="52"/>
      <c r="HH318" s="52"/>
      <c r="HI318" s="52"/>
      <c r="HJ318" s="52"/>
      <c r="HK318" s="52"/>
      <c r="HL318" s="52"/>
      <c r="HM318" s="52"/>
      <c r="HN318" s="52"/>
      <c r="HO318" s="52"/>
      <c r="HP318" s="52"/>
    </row>
    <row r="319" spans="51:224" ht="15"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  <c r="DW319" s="52"/>
      <c r="DX319" s="52"/>
      <c r="DY319" s="52"/>
      <c r="DZ319" s="52"/>
      <c r="EA319" s="52"/>
      <c r="EB319" s="52"/>
      <c r="EC319" s="52"/>
      <c r="ED319" s="52"/>
      <c r="EE319" s="52"/>
      <c r="EF319" s="52"/>
      <c r="EG319" s="52"/>
      <c r="EH319" s="52"/>
      <c r="EI319" s="52"/>
      <c r="EJ319" s="52"/>
      <c r="EK319" s="52"/>
      <c r="EL319" s="52"/>
      <c r="EM319" s="52"/>
      <c r="EN319" s="52"/>
      <c r="EO319" s="52"/>
      <c r="EP319" s="52"/>
      <c r="EQ319" s="52"/>
      <c r="ER319" s="52"/>
      <c r="ES319" s="52"/>
      <c r="ET319" s="52"/>
      <c r="EU319" s="52"/>
      <c r="EV319" s="52"/>
      <c r="EW319" s="52"/>
      <c r="EX319" s="52"/>
      <c r="EY319" s="52"/>
      <c r="EZ319" s="52"/>
      <c r="FA319" s="52"/>
      <c r="FB319" s="52"/>
      <c r="FC319" s="52"/>
      <c r="FD319" s="52"/>
      <c r="FE319" s="52"/>
      <c r="FF319" s="52"/>
      <c r="FG319" s="52"/>
      <c r="FH319" s="52"/>
      <c r="FI319" s="52"/>
      <c r="FJ319" s="52"/>
      <c r="FK319" s="52"/>
      <c r="FL319" s="52"/>
      <c r="FM319" s="52"/>
      <c r="FN319" s="52"/>
      <c r="FO319" s="52"/>
      <c r="FP319" s="52"/>
      <c r="FQ319" s="52"/>
      <c r="FR319" s="52"/>
      <c r="FS319" s="52"/>
      <c r="FT319" s="52"/>
      <c r="FU319" s="52"/>
      <c r="FV319" s="52"/>
      <c r="FW319" s="52"/>
      <c r="FX319" s="52"/>
      <c r="FY319" s="52"/>
      <c r="FZ319" s="52"/>
      <c r="GA319" s="52"/>
      <c r="GB319" s="52"/>
      <c r="GC319" s="52"/>
      <c r="GD319" s="52"/>
      <c r="GE319" s="52"/>
      <c r="GF319" s="52"/>
      <c r="GG319" s="52"/>
      <c r="GH319" s="52"/>
      <c r="GI319" s="52"/>
      <c r="GJ319" s="52"/>
      <c r="GK319" s="52"/>
      <c r="GL319" s="52"/>
      <c r="GM319" s="52"/>
      <c r="GN319" s="52"/>
      <c r="GO319" s="52"/>
      <c r="GP319" s="52"/>
      <c r="GQ319" s="52"/>
      <c r="GR319" s="52"/>
      <c r="GS319" s="52"/>
      <c r="GT319" s="52"/>
      <c r="GU319" s="52"/>
      <c r="GV319" s="52"/>
      <c r="GW319" s="52"/>
      <c r="GX319" s="52"/>
      <c r="GY319" s="52"/>
      <c r="GZ319" s="52"/>
      <c r="HA319" s="52"/>
      <c r="HB319" s="52"/>
      <c r="HC319" s="52"/>
      <c r="HD319" s="52"/>
      <c r="HE319" s="52"/>
      <c r="HF319" s="52"/>
      <c r="HG319" s="52"/>
      <c r="HH319" s="52"/>
      <c r="HI319" s="52"/>
      <c r="HJ319" s="52"/>
      <c r="HK319" s="52"/>
      <c r="HL319" s="52"/>
      <c r="HM319" s="52"/>
      <c r="HN319" s="52"/>
      <c r="HO319" s="52"/>
      <c r="HP319" s="52"/>
    </row>
    <row r="320" spans="51:224" ht="15"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  <c r="DW320" s="52"/>
      <c r="DX320" s="52"/>
      <c r="DY320" s="52"/>
      <c r="DZ320" s="52"/>
      <c r="EA320" s="52"/>
      <c r="EB320" s="52"/>
      <c r="EC320" s="52"/>
      <c r="ED320" s="52"/>
      <c r="EE320" s="52"/>
      <c r="EF320" s="52"/>
      <c r="EG320" s="52"/>
      <c r="EH320" s="52"/>
      <c r="EI320" s="52"/>
      <c r="EJ320" s="52"/>
      <c r="EK320" s="52"/>
      <c r="EL320" s="52"/>
      <c r="EM320" s="52"/>
      <c r="EN320" s="52"/>
      <c r="EO320" s="52"/>
      <c r="EP320" s="52"/>
      <c r="EQ320" s="52"/>
      <c r="ER320" s="52"/>
      <c r="ES320" s="52"/>
      <c r="ET320" s="52"/>
      <c r="EU320" s="52"/>
      <c r="EV320" s="52"/>
      <c r="EW320" s="52"/>
      <c r="EX320" s="52"/>
      <c r="EY320" s="52"/>
      <c r="EZ320" s="52"/>
      <c r="FA320" s="52"/>
      <c r="FB320" s="52"/>
      <c r="FC320" s="52"/>
      <c r="FD320" s="52"/>
      <c r="FE320" s="52"/>
      <c r="FF320" s="52"/>
      <c r="FG320" s="52"/>
      <c r="FH320" s="52"/>
      <c r="FI320" s="52"/>
      <c r="FJ320" s="52"/>
      <c r="FK320" s="52"/>
      <c r="FL320" s="52"/>
      <c r="FM320" s="52"/>
      <c r="FN320" s="52"/>
      <c r="FO320" s="52"/>
      <c r="FP320" s="52"/>
      <c r="FQ320" s="52"/>
      <c r="FR320" s="52"/>
      <c r="FS320" s="52"/>
      <c r="FT320" s="52"/>
      <c r="FU320" s="52"/>
      <c r="FV320" s="52"/>
      <c r="FW320" s="52"/>
      <c r="FX320" s="52"/>
      <c r="FY320" s="52"/>
      <c r="FZ320" s="52"/>
      <c r="GA320" s="52"/>
      <c r="GB320" s="52"/>
      <c r="GC320" s="52"/>
      <c r="GD320" s="52"/>
      <c r="GE320" s="52"/>
      <c r="GF320" s="52"/>
      <c r="GG320" s="52"/>
      <c r="GH320" s="52"/>
      <c r="GI320" s="52"/>
      <c r="GJ320" s="52"/>
      <c r="GK320" s="52"/>
      <c r="GL320" s="52"/>
      <c r="GM320" s="52"/>
      <c r="GN320" s="52"/>
      <c r="GO320" s="52"/>
      <c r="GP320" s="52"/>
      <c r="GQ320" s="52"/>
      <c r="GR320" s="52"/>
      <c r="GS320" s="52"/>
      <c r="GT320" s="52"/>
      <c r="GU320" s="52"/>
      <c r="GV320" s="52"/>
      <c r="GW320" s="52"/>
      <c r="GX320" s="52"/>
      <c r="GY320" s="52"/>
      <c r="GZ320" s="52"/>
      <c r="HA320" s="52"/>
      <c r="HB320" s="52"/>
      <c r="HC320" s="52"/>
      <c r="HD320" s="52"/>
      <c r="HE320" s="52"/>
      <c r="HF320" s="52"/>
      <c r="HG320" s="52"/>
      <c r="HH320" s="52"/>
      <c r="HI320" s="52"/>
      <c r="HJ320" s="52"/>
      <c r="HK320" s="52"/>
      <c r="HL320" s="52"/>
      <c r="HM320" s="52"/>
      <c r="HN320" s="52"/>
      <c r="HO320" s="52"/>
      <c r="HP320" s="52"/>
    </row>
    <row r="321" spans="51:224" ht="15"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  <c r="DW321" s="52"/>
      <c r="DX321" s="52"/>
      <c r="DY321" s="52"/>
      <c r="DZ321" s="52"/>
      <c r="EA321" s="52"/>
      <c r="EB321" s="52"/>
      <c r="EC321" s="52"/>
      <c r="ED321" s="52"/>
      <c r="EE321" s="52"/>
      <c r="EF321" s="52"/>
      <c r="EG321" s="52"/>
      <c r="EH321" s="52"/>
      <c r="EI321" s="52"/>
      <c r="EJ321" s="52"/>
      <c r="EK321" s="52"/>
      <c r="EL321" s="52"/>
      <c r="EM321" s="52"/>
      <c r="EN321" s="52"/>
      <c r="EO321" s="52"/>
      <c r="EP321" s="52"/>
      <c r="EQ321" s="52"/>
      <c r="ER321" s="52"/>
      <c r="ES321" s="52"/>
      <c r="ET321" s="52"/>
      <c r="EU321" s="52"/>
      <c r="EV321" s="52"/>
      <c r="EW321" s="52"/>
      <c r="EX321" s="52"/>
      <c r="EY321" s="52"/>
      <c r="EZ321" s="52"/>
      <c r="FA321" s="52"/>
      <c r="FB321" s="52"/>
      <c r="FC321" s="52"/>
      <c r="FD321" s="52"/>
      <c r="FE321" s="52"/>
      <c r="FF321" s="52"/>
      <c r="FG321" s="52"/>
      <c r="FH321" s="52"/>
      <c r="FI321" s="52"/>
      <c r="FJ321" s="52"/>
      <c r="FK321" s="52"/>
      <c r="FL321" s="52"/>
      <c r="FM321" s="52"/>
      <c r="FN321" s="52"/>
      <c r="FO321" s="52"/>
      <c r="FP321" s="52"/>
      <c r="FQ321" s="52"/>
      <c r="FR321" s="52"/>
      <c r="FS321" s="52"/>
      <c r="FT321" s="52"/>
      <c r="FU321" s="52"/>
      <c r="FV321" s="52"/>
      <c r="FW321" s="52"/>
      <c r="FX321" s="52"/>
      <c r="FY321" s="52"/>
      <c r="FZ321" s="52"/>
      <c r="GA321" s="52"/>
      <c r="GB321" s="52"/>
      <c r="GC321" s="52"/>
      <c r="GD321" s="52"/>
      <c r="GE321" s="52"/>
      <c r="GF321" s="52"/>
      <c r="GG321" s="52"/>
      <c r="GH321" s="52"/>
      <c r="GI321" s="52"/>
      <c r="GJ321" s="52"/>
      <c r="GK321" s="52"/>
      <c r="GL321" s="52"/>
      <c r="GM321" s="52"/>
      <c r="GN321" s="52"/>
      <c r="GO321" s="52"/>
      <c r="GP321" s="52"/>
      <c r="GQ321" s="52"/>
      <c r="GR321" s="52"/>
      <c r="GS321" s="52"/>
      <c r="GT321" s="52"/>
      <c r="GU321" s="52"/>
      <c r="GV321" s="52"/>
      <c r="GW321" s="52"/>
      <c r="GX321" s="52"/>
      <c r="GY321" s="52"/>
      <c r="GZ321" s="52"/>
      <c r="HA321" s="52"/>
      <c r="HB321" s="52"/>
      <c r="HC321" s="52"/>
      <c r="HD321" s="52"/>
      <c r="HE321" s="52"/>
      <c r="HF321" s="52"/>
      <c r="HG321" s="52"/>
      <c r="HH321" s="52"/>
      <c r="HI321" s="52"/>
      <c r="HJ321" s="52"/>
      <c r="HK321" s="52"/>
      <c r="HL321" s="52"/>
      <c r="HM321" s="52"/>
      <c r="HN321" s="52"/>
      <c r="HO321" s="52"/>
      <c r="HP321" s="52"/>
    </row>
    <row r="322" spans="51:224" ht="15"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  <c r="DW322" s="52"/>
      <c r="DX322" s="52"/>
      <c r="DY322" s="52"/>
      <c r="DZ322" s="52"/>
      <c r="EA322" s="52"/>
      <c r="EB322" s="52"/>
      <c r="EC322" s="52"/>
      <c r="ED322" s="52"/>
      <c r="EE322" s="52"/>
      <c r="EF322" s="52"/>
      <c r="EG322" s="52"/>
      <c r="EH322" s="52"/>
      <c r="EI322" s="52"/>
      <c r="EJ322" s="52"/>
      <c r="EK322" s="52"/>
      <c r="EL322" s="52"/>
      <c r="EM322" s="52"/>
      <c r="EN322" s="52"/>
      <c r="EO322" s="52"/>
      <c r="EP322" s="52"/>
      <c r="EQ322" s="52"/>
      <c r="ER322" s="52"/>
      <c r="ES322" s="52"/>
      <c r="ET322" s="52"/>
      <c r="EU322" s="52"/>
      <c r="EV322" s="52"/>
      <c r="EW322" s="52"/>
      <c r="EX322" s="52"/>
      <c r="EY322" s="52"/>
      <c r="EZ322" s="52"/>
      <c r="FA322" s="52"/>
      <c r="FB322" s="52"/>
      <c r="FC322" s="52"/>
      <c r="FD322" s="52"/>
      <c r="FE322" s="52"/>
      <c r="FF322" s="52"/>
      <c r="FG322" s="52"/>
      <c r="FH322" s="52"/>
      <c r="FI322" s="52"/>
      <c r="FJ322" s="52"/>
      <c r="FK322" s="52"/>
      <c r="FL322" s="52"/>
      <c r="FM322" s="52"/>
      <c r="FN322" s="52"/>
      <c r="FO322" s="52"/>
      <c r="FP322" s="52"/>
      <c r="FQ322" s="52"/>
      <c r="FR322" s="52"/>
      <c r="FS322" s="52"/>
      <c r="FT322" s="52"/>
      <c r="FU322" s="52"/>
      <c r="FV322" s="52"/>
      <c r="FW322" s="52"/>
      <c r="FX322" s="52"/>
      <c r="FY322" s="52"/>
      <c r="FZ322" s="52"/>
      <c r="GA322" s="52"/>
      <c r="GB322" s="52"/>
      <c r="GC322" s="52"/>
      <c r="GD322" s="52"/>
      <c r="GE322" s="52"/>
      <c r="GF322" s="52"/>
      <c r="GG322" s="52"/>
      <c r="GH322" s="52"/>
      <c r="GI322" s="52"/>
      <c r="GJ322" s="52"/>
      <c r="GK322" s="52"/>
      <c r="GL322" s="52"/>
      <c r="GM322" s="52"/>
      <c r="GN322" s="52"/>
      <c r="GO322" s="52"/>
      <c r="GP322" s="52"/>
      <c r="GQ322" s="52"/>
      <c r="GR322" s="52"/>
      <c r="GS322" s="52"/>
      <c r="GT322" s="52"/>
      <c r="GU322" s="52"/>
      <c r="GV322" s="52"/>
      <c r="GW322" s="52"/>
      <c r="GX322" s="52"/>
      <c r="GY322" s="52"/>
      <c r="GZ322" s="52"/>
      <c r="HA322" s="52"/>
      <c r="HB322" s="52"/>
      <c r="HC322" s="52"/>
      <c r="HD322" s="52"/>
      <c r="HE322" s="52"/>
      <c r="HF322" s="52"/>
      <c r="HG322" s="52"/>
      <c r="HH322" s="52"/>
      <c r="HI322" s="52"/>
      <c r="HJ322" s="52"/>
      <c r="HK322" s="52"/>
      <c r="HL322" s="52"/>
      <c r="HM322" s="52"/>
      <c r="HN322" s="52"/>
      <c r="HO322" s="52"/>
      <c r="HP322" s="52"/>
    </row>
    <row r="323" spans="51:224" ht="15"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  <c r="DW323" s="52"/>
      <c r="DX323" s="52"/>
      <c r="DY323" s="52"/>
      <c r="DZ323" s="52"/>
      <c r="EA323" s="52"/>
      <c r="EB323" s="52"/>
      <c r="EC323" s="52"/>
      <c r="ED323" s="52"/>
      <c r="EE323" s="52"/>
      <c r="EF323" s="52"/>
      <c r="EG323" s="52"/>
      <c r="EH323" s="52"/>
      <c r="EI323" s="52"/>
      <c r="EJ323" s="52"/>
      <c r="EK323" s="52"/>
      <c r="EL323" s="52"/>
      <c r="EM323" s="52"/>
      <c r="EN323" s="52"/>
      <c r="EO323" s="52"/>
      <c r="EP323" s="52"/>
      <c r="EQ323" s="52"/>
      <c r="ER323" s="52"/>
      <c r="ES323" s="52"/>
      <c r="ET323" s="52"/>
      <c r="EU323" s="52"/>
      <c r="EV323" s="52"/>
      <c r="EW323" s="52"/>
      <c r="EX323" s="52"/>
      <c r="EY323" s="52"/>
      <c r="EZ323" s="52"/>
      <c r="FA323" s="52"/>
      <c r="FB323" s="52"/>
      <c r="FC323" s="52"/>
      <c r="FD323" s="52"/>
      <c r="FE323" s="52"/>
      <c r="FF323" s="52"/>
      <c r="FG323" s="52"/>
      <c r="FH323" s="52"/>
      <c r="FI323" s="52"/>
      <c r="FJ323" s="52"/>
      <c r="FK323" s="52"/>
      <c r="FL323" s="52"/>
      <c r="FM323" s="52"/>
      <c r="FN323" s="52"/>
      <c r="FO323" s="52"/>
      <c r="FP323" s="52"/>
      <c r="FQ323" s="52"/>
      <c r="FR323" s="52"/>
      <c r="FS323" s="52"/>
      <c r="FT323" s="52"/>
      <c r="FU323" s="52"/>
      <c r="FV323" s="52"/>
      <c r="FW323" s="52"/>
      <c r="FX323" s="52"/>
      <c r="FY323" s="52"/>
      <c r="FZ323" s="52"/>
      <c r="GA323" s="52"/>
      <c r="GB323" s="52"/>
      <c r="GC323" s="52"/>
      <c r="GD323" s="52"/>
      <c r="GE323" s="52"/>
      <c r="GF323" s="52"/>
      <c r="GG323" s="52"/>
      <c r="GH323" s="52"/>
      <c r="GI323" s="52"/>
      <c r="GJ323" s="52"/>
      <c r="GK323" s="52"/>
      <c r="GL323" s="52"/>
      <c r="GM323" s="52"/>
      <c r="GN323" s="52"/>
      <c r="GO323" s="52"/>
      <c r="GP323" s="52"/>
      <c r="GQ323" s="52"/>
      <c r="GR323" s="52"/>
      <c r="GS323" s="52"/>
      <c r="GT323" s="52"/>
      <c r="GU323" s="52"/>
      <c r="GV323" s="52"/>
      <c r="GW323" s="52"/>
      <c r="GX323" s="52"/>
      <c r="GY323" s="52"/>
      <c r="GZ323" s="52"/>
      <c r="HA323" s="52"/>
      <c r="HB323" s="52"/>
      <c r="HC323" s="52"/>
      <c r="HD323" s="52"/>
      <c r="HE323" s="52"/>
      <c r="HF323" s="52"/>
      <c r="HG323" s="52"/>
      <c r="HH323" s="52"/>
      <c r="HI323" s="52"/>
      <c r="HJ323" s="52"/>
      <c r="HK323" s="52"/>
      <c r="HL323" s="52"/>
      <c r="HM323" s="52"/>
      <c r="HN323" s="52"/>
      <c r="HO323" s="52"/>
      <c r="HP323" s="52"/>
    </row>
    <row r="324" spans="51:224" ht="15"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  <c r="DW324" s="52"/>
      <c r="DX324" s="52"/>
      <c r="DY324" s="52"/>
      <c r="DZ324" s="52"/>
      <c r="EA324" s="52"/>
      <c r="EB324" s="52"/>
      <c r="EC324" s="52"/>
      <c r="ED324" s="52"/>
      <c r="EE324" s="52"/>
      <c r="EF324" s="52"/>
      <c r="EG324" s="52"/>
      <c r="EH324" s="52"/>
      <c r="EI324" s="52"/>
      <c r="EJ324" s="52"/>
      <c r="EK324" s="52"/>
      <c r="EL324" s="52"/>
      <c r="EM324" s="52"/>
      <c r="EN324" s="52"/>
      <c r="EO324" s="52"/>
      <c r="EP324" s="52"/>
      <c r="EQ324" s="52"/>
      <c r="ER324" s="52"/>
      <c r="ES324" s="52"/>
      <c r="ET324" s="52"/>
      <c r="EU324" s="52"/>
      <c r="EV324" s="52"/>
      <c r="EW324" s="52"/>
      <c r="EX324" s="52"/>
      <c r="EY324" s="52"/>
      <c r="EZ324" s="52"/>
      <c r="FA324" s="52"/>
      <c r="FB324" s="52"/>
      <c r="FC324" s="52"/>
      <c r="FD324" s="52"/>
      <c r="FE324" s="52"/>
      <c r="FF324" s="52"/>
      <c r="FG324" s="52"/>
      <c r="FH324" s="52"/>
      <c r="FI324" s="52"/>
      <c r="FJ324" s="52"/>
      <c r="FK324" s="52"/>
      <c r="FL324" s="52"/>
      <c r="FM324" s="52"/>
      <c r="FN324" s="52"/>
      <c r="FO324" s="52"/>
      <c r="FP324" s="52"/>
      <c r="FQ324" s="52"/>
      <c r="FR324" s="52"/>
      <c r="FS324" s="52"/>
      <c r="FT324" s="52"/>
      <c r="FU324" s="52"/>
      <c r="FV324" s="52"/>
      <c r="FW324" s="52"/>
      <c r="FX324" s="52"/>
      <c r="FY324" s="52"/>
      <c r="FZ324" s="52"/>
      <c r="GA324" s="52"/>
      <c r="GB324" s="52"/>
      <c r="GC324" s="52"/>
      <c r="GD324" s="52"/>
      <c r="GE324" s="52"/>
      <c r="GF324" s="52"/>
      <c r="GG324" s="52"/>
      <c r="GH324" s="52"/>
      <c r="GI324" s="52"/>
      <c r="GJ324" s="52"/>
      <c r="GK324" s="52"/>
      <c r="GL324" s="52"/>
      <c r="GM324" s="52"/>
      <c r="GN324" s="52"/>
      <c r="GO324" s="52"/>
      <c r="GP324" s="52"/>
      <c r="GQ324" s="52"/>
      <c r="GR324" s="52"/>
      <c r="GS324" s="52"/>
      <c r="GT324" s="52"/>
      <c r="GU324" s="52"/>
      <c r="GV324" s="52"/>
      <c r="GW324" s="52"/>
      <c r="GX324" s="52"/>
      <c r="GY324" s="52"/>
      <c r="GZ324" s="52"/>
      <c r="HA324" s="52"/>
      <c r="HB324" s="52"/>
      <c r="HC324" s="52"/>
      <c r="HD324" s="52"/>
      <c r="HE324" s="52"/>
      <c r="HF324" s="52"/>
      <c r="HG324" s="52"/>
      <c r="HH324" s="52"/>
      <c r="HI324" s="52"/>
      <c r="HJ324" s="52"/>
      <c r="HK324" s="52"/>
      <c r="HL324" s="52"/>
      <c r="HM324" s="52"/>
      <c r="HN324" s="52"/>
      <c r="HO324" s="52"/>
      <c r="HP324" s="52"/>
    </row>
    <row r="325" spans="51:224" ht="15"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  <c r="EB325" s="52"/>
      <c r="EC325" s="52"/>
      <c r="ED325" s="52"/>
      <c r="EE325" s="52"/>
      <c r="EF325" s="52"/>
      <c r="EG325" s="52"/>
      <c r="EH325" s="52"/>
      <c r="EI325" s="52"/>
      <c r="EJ325" s="52"/>
      <c r="EK325" s="52"/>
      <c r="EL325" s="52"/>
      <c r="EM325" s="52"/>
      <c r="EN325" s="52"/>
      <c r="EO325" s="52"/>
      <c r="EP325" s="52"/>
      <c r="EQ325" s="52"/>
      <c r="ER325" s="52"/>
      <c r="ES325" s="52"/>
      <c r="ET325" s="52"/>
      <c r="EU325" s="52"/>
      <c r="EV325" s="52"/>
      <c r="EW325" s="52"/>
      <c r="EX325" s="52"/>
      <c r="EY325" s="52"/>
      <c r="EZ325" s="52"/>
      <c r="FA325" s="52"/>
      <c r="FB325" s="52"/>
      <c r="FC325" s="52"/>
      <c r="FD325" s="52"/>
      <c r="FE325" s="52"/>
      <c r="FF325" s="52"/>
      <c r="FG325" s="52"/>
      <c r="FH325" s="52"/>
      <c r="FI325" s="52"/>
      <c r="FJ325" s="52"/>
      <c r="FK325" s="52"/>
      <c r="FL325" s="52"/>
      <c r="FM325" s="52"/>
      <c r="FN325" s="52"/>
      <c r="FO325" s="52"/>
      <c r="FP325" s="52"/>
      <c r="FQ325" s="52"/>
      <c r="FR325" s="52"/>
      <c r="FS325" s="52"/>
      <c r="FT325" s="52"/>
      <c r="FU325" s="52"/>
      <c r="FV325" s="52"/>
      <c r="FW325" s="52"/>
      <c r="FX325" s="52"/>
      <c r="FY325" s="52"/>
      <c r="FZ325" s="52"/>
      <c r="GA325" s="52"/>
      <c r="GB325" s="52"/>
      <c r="GC325" s="52"/>
      <c r="GD325" s="52"/>
      <c r="GE325" s="52"/>
      <c r="GF325" s="52"/>
      <c r="GG325" s="52"/>
      <c r="GH325" s="52"/>
      <c r="GI325" s="52"/>
      <c r="GJ325" s="52"/>
      <c r="GK325" s="52"/>
      <c r="GL325" s="52"/>
      <c r="GM325" s="52"/>
      <c r="GN325" s="52"/>
      <c r="GO325" s="52"/>
      <c r="GP325" s="52"/>
      <c r="GQ325" s="52"/>
      <c r="GR325" s="52"/>
      <c r="GS325" s="52"/>
      <c r="GT325" s="52"/>
      <c r="GU325" s="52"/>
      <c r="GV325" s="52"/>
      <c r="GW325" s="52"/>
      <c r="GX325" s="52"/>
      <c r="GY325" s="52"/>
      <c r="GZ325" s="52"/>
      <c r="HA325" s="52"/>
      <c r="HB325" s="52"/>
      <c r="HC325" s="52"/>
      <c r="HD325" s="52"/>
      <c r="HE325" s="52"/>
      <c r="HF325" s="52"/>
      <c r="HG325" s="52"/>
      <c r="HH325" s="52"/>
      <c r="HI325" s="52"/>
      <c r="HJ325" s="52"/>
      <c r="HK325" s="52"/>
      <c r="HL325" s="52"/>
      <c r="HM325" s="52"/>
      <c r="HN325" s="52"/>
      <c r="HO325" s="52"/>
      <c r="HP325" s="52"/>
    </row>
    <row r="326" spans="51:224" ht="15"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  <c r="CU326" s="52"/>
      <c r="CV326" s="52"/>
      <c r="CW326" s="52"/>
      <c r="CX326" s="52"/>
      <c r="CY326" s="52"/>
      <c r="CZ326" s="52"/>
      <c r="DA326" s="5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  <c r="DR326" s="52"/>
      <c r="DS326" s="52"/>
      <c r="DT326" s="52"/>
      <c r="DU326" s="52"/>
      <c r="DV326" s="52"/>
      <c r="DW326" s="52"/>
      <c r="DX326" s="52"/>
      <c r="DY326" s="52"/>
      <c r="DZ326" s="52"/>
      <c r="EA326" s="52"/>
      <c r="EB326" s="52"/>
      <c r="EC326" s="52"/>
      <c r="ED326" s="52"/>
      <c r="EE326" s="52"/>
      <c r="EF326" s="52"/>
      <c r="EG326" s="52"/>
      <c r="EH326" s="52"/>
      <c r="EI326" s="52"/>
      <c r="EJ326" s="52"/>
      <c r="EK326" s="52"/>
      <c r="EL326" s="52"/>
      <c r="EM326" s="52"/>
      <c r="EN326" s="52"/>
      <c r="EO326" s="52"/>
      <c r="EP326" s="52"/>
      <c r="EQ326" s="52"/>
      <c r="ER326" s="52"/>
      <c r="ES326" s="52"/>
      <c r="ET326" s="52"/>
      <c r="EU326" s="52"/>
      <c r="EV326" s="52"/>
      <c r="EW326" s="52"/>
      <c r="EX326" s="52"/>
      <c r="EY326" s="52"/>
      <c r="EZ326" s="52"/>
      <c r="FA326" s="52"/>
      <c r="FB326" s="52"/>
      <c r="FC326" s="52"/>
      <c r="FD326" s="52"/>
      <c r="FE326" s="52"/>
      <c r="FF326" s="52"/>
      <c r="FG326" s="52"/>
      <c r="FH326" s="52"/>
      <c r="FI326" s="52"/>
      <c r="FJ326" s="52"/>
      <c r="FK326" s="52"/>
      <c r="FL326" s="52"/>
      <c r="FM326" s="52"/>
      <c r="FN326" s="52"/>
      <c r="FO326" s="52"/>
      <c r="FP326" s="52"/>
      <c r="FQ326" s="52"/>
      <c r="FR326" s="52"/>
      <c r="FS326" s="52"/>
      <c r="FT326" s="52"/>
      <c r="FU326" s="52"/>
      <c r="FV326" s="52"/>
      <c r="FW326" s="52"/>
      <c r="FX326" s="52"/>
      <c r="FY326" s="52"/>
      <c r="FZ326" s="52"/>
      <c r="GA326" s="52"/>
      <c r="GB326" s="52"/>
      <c r="GC326" s="52"/>
      <c r="GD326" s="52"/>
      <c r="GE326" s="52"/>
      <c r="GF326" s="52"/>
      <c r="GG326" s="52"/>
      <c r="GH326" s="52"/>
      <c r="GI326" s="52"/>
      <c r="GJ326" s="52"/>
      <c r="GK326" s="52"/>
      <c r="GL326" s="52"/>
      <c r="GM326" s="52"/>
      <c r="GN326" s="52"/>
      <c r="GO326" s="52"/>
      <c r="GP326" s="52"/>
      <c r="GQ326" s="52"/>
      <c r="GR326" s="52"/>
      <c r="GS326" s="52"/>
      <c r="GT326" s="52"/>
      <c r="GU326" s="52"/>
      <c r="GV326" s="52"/>
      <c r="GW326" s="52"/>
      <c r="GX326" s="52"/>
      <c r="GY326" s="52"/>
      <c r="GZ326" s="52"/>
      <c r="HA326" s="52"/>
      <c r="HB326" s="52"/>
      <c r="HC326" s="52"/>
      <c r="HD326" s="52"/>
      <c r="HE326" s="52"/>
      <c r="HF326" s="52"/>
      <c r="HG326" s="52"/>
      <c r="HH326" s="52"/>
      <c r="HI326" s="52"/>
      <c r="HJ326" s="52"/>
      <c r="HK326" s="52"/>
      <c r="HL326" s="52"/>
      <c r="HM326" s="52"/>
      <c r="HN326" s="52"/>
      <c r="HO326" s="52"/>
      <c r="HP326" s="52"/>
    </row>
  </sheetData>
  <sheetProtection password="FB92" sheet="1" objects="1" scenarios="1"/>
  <mergeCells count="4">
    <mergeCell ref="C15:D15"/>
    <mergeCell ref="A15:B15"/>
    <mergeCell ref="A7:M7"/>
    <mergeCell ref="A20:M20"/>
  </mergeCells>
  <hyperlinks>
    <hyperlink ref="A20" r:id="rId1" display="www.karampalis.gr"/>
    <hyperlink ref="A4" r:id="rId2" display="www.karampalis.gr"/>
    <hyperlink ref="A20:M20" r:id="rId3" display="http://www.karampalis.gr/"/>
    <hyperlink ref="I10" r:id="rId4" display="(Τύποι)"/>
  </hyperlinks>
  <printOptions/>
  <pageMargins left="0.7" right="0.7" top="0.75" bottom="0.75" header="0.3" footer="0.3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WWW.KARAMPALIS.GR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ΕΠΙΚΑΛΥΨΕΙΣ</dc:title>
  <dc:subject>ΥΠΟΛΟΓΙΣΜΟΣ ΕΠΙΚΑΛΥΨΕΩΝ</dc:subject>
  <dc:creator>WWW.KARAMPALIS.GR</dc:creator>
  <cp:keywords>ΕΠΙΚΑΛΥΨΕΙΣ, ΒΑΡΟΣ</cp:keywords>
  <dc:description>WWW.KARAMPALIS.GR</dc:description>
  <cp:lastModifiedBy>Probook</cp:lastModifiedBy>
  <dcterms:created xsi:type="dcterms:W3CDTF">2012-06-21T08:12:28Z</dcterms:created>
  <dcterms:modified xsi:type="dcterms:W3CDTF">2013-05-22T15:46:00Z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